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68" windowHeight="10680" activeTab="0"/>
  </bookViews>
  <sheets>
    <sheet name="BombPatterns" sheetId="1" r:id="rId1"/>
    <sheet name="HackPatterns" sheetId="2" r:id="rId2"/>
    <sheet name="AllProp" sheetId="3" r:id="rId3"/>
    <sheet name="ExRadEq" sheetId="4" r:id="rId4"/>
  </sheets>
  <definedNames>
    <definedName name="_xlnm.Print_Area" localSheetId="0">'BombPatterns'!$A$2:$BI$50</definedName>
    <definedName name="_xlnm.Print_Area" localSheetId="3">'ExRadEq'!$B$1:$BA$27</definedName>
    <definedName name="_xlnm.Print_Area" localSheetId="1">'HackPatterns'!$A$2:$BO$46</definedName>
  </definedNames>
  <calcPr fullCalcOnLoad="1"/>
</workbook>
</file>

<file path=xl/comments4.xml><?xml version="1.0" encoding="utf-8"?>
<comments xmlns="http://schemas.openxmlformats.org/spreadsheetml/2006/main">
  <authors>
    <author>Mike Fay</author>
  </authors>
  <commentList>
    <comment ref="AB2" authorId="0">
      <text>
        <r>
          <rPr>
            <b/>
            <sz val="8"/>
            <rFont val="Tahoma"/>
            <family val="0"/>
          </rPr>
          <t>How much to decrement tiles as one moves away from Ground Zero. Use 10 for unit damage, 5 for terrain damage.</t>
        </r>
      </text>
    </comment>
    <comment ref="AB1" authorId="0">
      <text>
        <r>
          <rPr>
            <b/>
            <sz val="8"/>
            <rFont val="Tahoma"/>
            <family val="0"/>
          </rPr>
          <t>HE rating for your explosive. Average rating (a.k.a. amount seen in UFOpaedia).</t>
        </r>
      </text>
    </comment>
    <comment ref="AB3" authorId="0">
      <text>
        <r>
          <rPr>
            <b/>
            <sz val="8"/>
            <rFont val="Tahoma"/>
            <family val="0"/>
          </rPr>
          <t>Exclude cells at radii GREATER THAN this radius.
A simplified way to mimic "curtailed" blast patterns.</t>
        </r>
      </text>
    </comment>
    <comment ref="AB4" authorId="0">
      <text>
        <r>
          <rPr>
            <b/>
            <sz val="8"/>
            <rFont val="Tahoma"/>
            <family val="0"/>
          </rPr>
          <t>Enter a "Y" to "nip" the main rays (four ends of big plus sign of 3 tiles abreast) for many explosives.
Anything other than Y is ignored.</t>
        </r>
      </text>
    </comment>
  </commentList>
</comments>
</file>

<file path=xl/sharedStrings.xml><?xml version="1.0" encoding="utf-8"?>
<sst xmlns="http://schemas.openxmlformats.org/spreadsheetml/2006/main" count="163" uniqueCount="123">
  <si>
    <t>AC-HE, 44 HE</t>
  </si>
  <si>
    <t>Prox Mine, 70 HE</t>
  </si>
  <si>
    <t>B</t>
  </si>
  <si>
    <t>A</t>
  </si>
  <si>
    <t>Grenade, 50 HE</t>
  </si>
  <si>
    <t>same as AC-HE!</t>
  </si>
  <si>
    <t>HE</t>
  </si>
  <si>
    <r>
      <t xml:space="preserve">XCOM Explosive Blast Patterns in Desert Terrain - </t>
    </r>
    <r>
      <rPr>
        <b/>
        <i/>
        <sz val="14"/>
        <rFont val="Arial"/>
        <family val="2"/>
      </rPr>
      <t>also see other tabs</t>
    </r>
  </si>
  <si>
    <r>
      <t xml:space="preserve">Blaster, 200 HE  </t>
    </r>
    <r>
      <rPr>
        <b/>
        <i/>
        <sz val="10"/>
        <rFont val="Arial"/>
        <family val="2"/>
      </rPr>
      <t>D8</t>
    </r>
  </si>
  <si>
    <r>
      <t xml:space="preserve">Stun Bomb, 90 Stun </t>
    </r>
    <r>
      <rPr>
        <b/>
        <i/>
        <sz val="10"/>
        <rFont val="Arial"/>
        <family val="2"/>
      </rPr>
      <t>D3?</t>
    </r>
  </si>
  <si>
    <r>
      <t xml:space="preserve">Large Rocket, 100 HE  </t>
    </r>
    <r>
      <rPr>
        <b/>
        <i/>
        <sz val="10"/>
        <rFont val="Arial"/>
        <family val="2"/>
      </rPr>
      <t>D3</t>
    </r>
  </si>
  <si>
    <r>
      <t xml:space="preserve">Small Rocket, 75 HE  </t>
    </r>
    <r>
      <rPr>
        <b/>
        <i/>
        <sz val="10"/>
        <rFont val="Arial"/>
        <family val="2"/>
      </rPr>
      <t>D2</t>
    </r>
  </si>
  <si>
    <r>
      <t xml:space="preserve">HC-HE, 52 HE  </t>
    </r>
    <r>
      <rPr>
        <b/>
        <i/>
        <sz val="10"/>
        <rFont val="Arial"/>
        <family val="2"/>
      </rPr>
      <t>D1</t>
    </r>
  </si>
  <si>
    <r>
      <t xml:space="preserve">HWP Fusion, 140 HE  </t>
    </r>
    <r>
      <rPr>
        <b/>
        <i/>
        <sz val="10"/>
        <rFont val="Arial"/>
        <family val="2"/>
      </rPr>
      <t>D2</t>
    </r>
  </si>
  <si>
    <r>
      <t xml:space="preserve">Alien Grenade, 90 HE  </t>
    </r>
    <r>
      <rPr>
        <b/>
        <i/>
        <sz val="10"/>
        <rFont val="Arial"/>
        <family val="2"/>
      </rPr>
      <t>D2</t>
    </r>
  </si>
  <si>
    <r>
      <t xml:space="preserve">Hi-Ex, 110 HE  </t>
    </r>
    <r>
      <rPr>
        <b/>
        <i/>
        <sz val="10"/>
        <rFont val="Arial"/>
        <family val="2"/>
      </rPr>
      <t>D4</t>
    </r>
  </si>
  <si>
    <r>
      <t xml:space="preserve">Rocket Tank, 85 HE  </t>
    </r>
    <r>
      <rPr>
        <b/>
        <i/>
        <sz val="10"/>
        <rFont val="Arial"/>
        <family val="2"/>
      </rPr>
      <t>D3</t>
    </r>
  </si>
  <si>
    <t>This table does not "stop" where real blasts do</t>
  </si>
  <si>
    <t>Blast Propagation</t>
  </si>
  <si>
    <t>Decrement</t>
  </si>
  <si>
    <t>AC</t>
  </si>
  <si>
    <t>Damage</t>
  </si>
  <si>
    <t>Act.</t>
  </si>
  <si>
    <t>HE@</t>
  </si>
  <si>
    <t>Ant.</t>
  </si>
  <si>
    <t>Susceptibility</t>
  </si>
  <si>
    <t>Rad</t>
  </si>
  <si>
    <t>R+1</t>
  </si>
  <si>
    <t>Diam</t>
  </si>
  <si>
    <t>Min</t>
  </si>
  <si>
    <t>Ave</t>
  </si>
  <si>
    <t>Max</t>
  </si>
  <si>
    <t>DR</t>
  </si>
  <si>
    <t>Type</t>
  </si>
  <si>
    <t>BD</t>
  </si>
  <si>
    <t>BR</t>
  </si>
  <si>
    <t>Edge</t>
  </si>
  <si>
    <t>DD</t>
  </si>
  <si>
    <t>DT</t>
  </si>
  <si>
    <t>HE/2</t>
  </si>
  <si>
    <t>/5</t>
  </si>
  <si>
    <t>AD-</t>
  </si>
  <si>
    <t>AD+</t>
  </si>
  <si>
    <t>aAD</t>
  </si>
  <si>
    <t>raAD</t>
  </si>
  <si>
    <t>AC - HE</t>
  </si>
  <si>
    <t>MIN</t>
  </si>
  <si>
    <t>Grenade</t>
  </si>
  <si>
    <t>MAX</t>
  </si>
  <si>
    <t>HC - HE</t>
  </si>
  <si>
    <t>RANGE</t>
  </si>
  <si>
    <t>Proxy</t>
  </si>
  <si>
    <t>AVERAGE</t>
  </si>
  <si>
    <t>Small R</t>
  </si>
  <si>
    <t>R Tank</t>
  </si>
  <si>
    <t>Alien</t>
  </si>
  <si>
    <t>Large R</t>
  </si>
  <si>
    <t>Stun B</t>
  </si>
  <si>
    <t>Hi - X</t>
  </si>
  <si>
    <t>Blaster B</t>
  </si>
  <si>
    <t>L Htank</t>
  </si>
  <si>
    <t>if min = total tile damage</t>
  </si>
  <si>
    <t>id</t>
  </si>
  <si>
    <t>Description</t>
  </si>
  <si>
    <t>Clear</t>
  </si>
  <si>
    <t>Skull</t>
  </si>
  <si>
    <t>Small sage</t>
  </si>
  <si>
    <t>Cow skull</t>
  </si>
  <si>
    <t>Straight snake</t>
  </si>
  <si>
    <t>Curved snake</t>
  </si>
  <si>
    <t>Driftwood</t>
  </si>
  <si>
    <t>Dog-shaped cactus</t>
  </si>
  <si>
    <t>Large sage</t>
  </si>
  <si>
    <t>S Snake</t>
  </si>
  <si>
    <t>Scuff to upper left</t>
  </si>
  <si>
    <t>Furrow/Scuff whole right side</t>
  </si>
  <si>
    <t>Central scorch</t>
  </si>
  <si>
    <r>
      <t xml:space="preserve">Table of Decrementing Blast Strength - </t>
    </r>
    <r>
      <rPr>
        <b/>
        <i/>
        <sz val="10"/>
        <rFont val="Arial"/>
        <family val="2"/>
      </rPr>
      <t>edit yellow cells</t>
    </r>
  </si>
  <si>
    <t>Unfinished pattern generator - see comments for center values -&gt;</t>
  </si>
  <si>
    <t>Dec</t>
  </si>
  <si>
    <t>Intermediate Processing Array - DO NOT DELETE</t>
  </si>
  <si>
    <t>X &gt;</t>
  </si>
  <si>
    <t>Nip</t>
  </si>
  <si>
    <t>Y</t>
  </si>
  <si>
    <t>XCOM Explosion Patterns when HE is hacked</t>
  </si>
  <si>
    <t>Projectile Explosives</t>
  </si>
  <si>
    <t>Grenades</t>
  </si>
  <si>
    <t>Blaster</t>
  </si>
  <si>
    <t>2-11</t>
  </si>
  <si>
    <t>Blaster is identical to</t>
  </si>
  <si>
    <t>grenades except it is</t>
  </si>
  <si>
    <t>not capped at</t>
  </si>
  <si>
    <t>12-19</t>
  </si>
  <si>
    <t>12-21</t>
  </si>
  <si>
    <t>radius 6 / diameter 13.</t>
  </si>
  <si>
    <t xml:space="preserve">It continues to increase </t>
  </si>
  <si>
    <t>1 radius (2 diameter)</t>
  </si>
  <si>
    <t>20-21</t>
  </si>
  <si>
    <t>until it caps at 112 at</t>
  </si>
  <si>
    <t>radius 11 / diameter 23.</t>
  </si>
  <si>
    <t>This is probably true for</t>
  </si>
  <si>
    <t xml:space="preserve">Fusion Tank and </t>
  </si>
  <si>
    <t>22-39</t>
  </si>
  <si>
    <t>22-31</t>
  </si>
  <si>
    <t>any other hacked waypoint</t>
  </si>
  <si>
    <t>weapons as well.</t>
  </si>
  <si>
    <t>40-59</t>
  </si>
  <si>
    <t>32-41</t>
  </si>
  <si>
    <t>60-79</t>
  </si>
  <si>
    <t>42-51</t>
  </si>
  <si>
    <t>80-99</t>
  </si>
  <si>
    <t>52-61</t>
  </si>
  <si>
    <t>100-119</t>
  </si>
  <si>
    <t>62-255</t>
  </si>
  <si>
    <t>continues indefinitely (to 255)</t>
  </si>
  <si>
    <t>outline capped at 62!</t>
  </si>
  <si>
    <t>adding 1 radius (2 diameter)</t>
  </si>
  <si>
    <t>every 20 HE.</t>
  </si>
  <si>
    <t>It's no longer "square"</t>
  </si>
  <si>
    <t>but always has a "lateral tip".</t>
  </si>
  <si>
    <t>At HE 255 it equals radius 13.</t>
  </si>
  <si>
    <t>INT(255/20)+1=13.</t>
  </si>
  <si>
    <r>
      <t xml:space="preserve">at every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2 (e.g. 72, 82, 92)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</si>
</sst>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;\-0.0;\-"/>
    <numFmt numFmtId="169" formatCode="0.00;\-0.00;\-"/>
    <numFmt numFmtId="170" formatCode="0;\-0;\-"/>
    <numFmt numFmtId="171" formatCode="General;General;&quot;-&quot;"/>
    <numFmt numFmtId="172" formatCode="0.00;\-0;\-"/>
    <numFmt numFmtId="173" formatCode="0.000;\-0.0;\-"/>
    <numFmt numFmtId="174" formatCode="0.0;\-0;\-"/>
    <numFmt numFmtId="175" formatCode="0;\-;\-"/>
    <numFmt numFmtId="176" formatCode="0.0%"/>
    <numFmt numFmtId="177" formatCode="0;\-0;&quot;&quot;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170" fontId="11" fillId="2" borderId="33" xfId="0" applyNumberFormat="1" applyFont="1" applyFill="1" applyBorder="1" applyAlignment="1">
      <alignment horizontal="center"/>
    </xf>
    <xf numFmtId="170" fontId="11" fillId="0" borderId="34" xfId="0" applyNumberFormat="1" applyFont="1" applyFill="1" applyBorder="1" applyAlignment="1">
      <alignment horizontal="center"/>
    </xf>
    <xf numFmtId="170" fontId="11" fillId="2" borderId="34" xfId="0" applyNumberFormat="1" applyFont="1" applyFill="1" applyBorder="1" applyAlignment="1">
      <alignment horizontal="center"/>
    </xf>
    <xf numFmtId="170" fontId="11" fillId="2" borderId="35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70" fontId="11" fillId="0" borderId="36" xfId="0" applyNumberFormat="1" applyFont="1" applyFill="1" applyBorder="1" applyAlignment="1">
      <alignment horizontal="center"/>
    </xf>
    <xf numFmtId="170" fontId="11" fillId="2" borderId="1" xfId="0" applyNumberFormat="1" applyFont="1" applyFill="1" applyBorder="1" applyAlignment="1">
      <alignment horizontal="center"/>
    </xf>
    <xf numFmtId="170" fontId="11" fillId="0" borderId="1" xfId="0" applyNumberFormat="1" applyFont="1" applyFill="1" applyBorder="1" applyAlignment="1">
      <alignment horizontal="center"/>
    </xf>
    <xf numFmtId="170" fontId="11" fillId="0" borderId="10" xfId="0" applyNumberFormat="1" applyFont="1" applyFill="1" applyBorder="1" applyAlignment="1">
      <alignment horizontal="center"/>
    </xf>
    <xf numFmtId="170" fontId="11" fillId="0" borderId="2" xfId="0" applyNumberFormat="1" applyFont="1" applyFill="1" applyBorder="1" applyAlignment="1">
      <alignment horizontal="center"/>
    </xf>
    <xf numFmtId="170" fontId="11" fillId="2" borderId="2" xfId="0" applyNumberFormat="1" applyFont="1" applyFill="1" applyBorder="1" applyAlignment="1">
      <alignment horizontal="center"/>
    </xf>
    <xf numFmtId="170" fontId="11" fillId="2" borderId="12" xfId="0" applyNumberFormat="1" applyFont="1" applyFill="1" applyBorder="1" applyAlignment="1">
      <alignment horizontal="center"/>
    </xf>
    <xf numFmtId="170" fontId="11" fillId="0" borderId="37" xfId="0" applyNumberFormat="1" applyFont="1" applyFill="1" applyBorder="1" applyAlignment="1">
      <alignment horizontal="center"/>
    </xf>
    <xf numFmtId="170" fontId="11" fillId="2" borderId="37" xfId="0" applyNumberFormat="1" applyFont="1" applyFill="1" applyBorder="1" applyAlignment="1">
      <alignment horizontal="center"/>
    </xf>
    <xf numFmtId="170" fontId="11" fillId="2" borderId="13" xfId="0" applyNumberFormat="1" applyFont="1" applyFill="1" applyBorder="1" applyAlignment="1">
      <alignment horizontal="center"/>
    </xf>
    <xf numFmtId="170" fontId="11" fillId="0" borderId="15" xfId="0" applyNumberFormat="1" applyFont="1" applyFill="1" applyBorder="1" applyAlignment="1">
      <alignment horizontal="center"/>
    </xf>
    <xf numFmtId="170" fontId="11" fillId="0" borderId="38" xfId="0" applyNumberFormat="1" applyFont="1" applyFill="1" applyBorder="1" applyAlignment="1">
      <alignment horizontal="center"/>
    </xf>
    <xf numFmtId="170" fontId="11" fillId="0" borderId="39" xfId="0" applyNumberFormat="1" applyFont="1" applyFill="1" applyBorder="1" applyAlignment="1">
      <alignment horizontal="center"/>
    </xf>
    <xf numFmtId="170" fontId="11" fillId="2" borderId="36" xfId="0" applyNumberFormat="1" applyFont="1" applyFill="1" applyBorder="1" applyAlignment="1">
      <alignment horizontal="center"/>
    </xf>
    <xf numFmtId="170" fontId="11" fillId="2" borderId="10" xfId="0" applyNumberFormat="1" applyFont="1" applyFill="1" applyBorder="1" applyAlignment="1">
      <alignment horizontal="center"/>
    </xf>
    <xf numFmtId="170" fontId="11" fillId="2" borderId="38" xfId="0" applyNumberFormat="1" applyFont="1" applyFill="1" applyBorder="1" applyAlignment="1">
      <alignment horizontal="center"/>
    </xf>
    <xf numFmtId="170" fontId="11" fillId="2" borderId="39" xfId="0" applyNumberFormat="1" applyFont="1" applyFill="1" applyBorder="1" applyAlignment="1">
      <alignment horizontal="center"/>
    </xf>
    <xf numFmtId="170" fontId="11" fillId="2" borderId="15" xfId="0" applyNumberFormat="1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170" fontId="11" fillId="2" borderId="20" xfId="0" applyNumberFormat="1" applyFont="1" applyFill="1" applyBorder="1" applyAlignment="1">
      <alignment horizontal="center"/>
    </xf>
    <xf numFmtId="170" fontId="11" fillId="0" borderId="40" xfId="0" applyNumberFormat="1" applyFont="1" applyFill="1" applyBorder="1" applyAlignment="1">
      <alignment horizontal="center"/>
    </xf>
    <xf numFmtId="170" fontId="11" fillId="2" borderId="40" xfId="0" applyNumberFormat="1" applyFont="1" applyFill="1" applyBorder="1" applyAlignment="1">
      <alignment horizontal="center"/>
    </xf>
    <xf numFmtId="170" fontId="11" fillId="2" borderId="22" xfId="0" applyNumberFormat="1" applyFont="1" applyFill="1" applyBorder="1" applyAlignment="1">
      <alignment horizontal="center"/>
    </xf>
    <xf numFmtId="170" fontId="11" fillId="0" borderId="30" xfId="0" applyNumberFormat="1" applyFont="1" applyFill="1" applyBorder="1" applyAlignment="1">
      <alignment horizontal="center"/>
    </xf>
    <xf numFmtId="170" fontId="11" fillId="2" borderId="30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0" borderId="42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42" xfId="0" applyFont="1" applyBorder="1" applyAlignment="1">
      <alignment horizontal="center"/>
    </xf>
    <xf numFmtId="0" fontId="14" fillId="0" borderId="0" xfId="0" applyFont="1" applyAlignment="1" quotePrefix="1">
      <alignment horizontal="center"/>
    </xf>
    <xf numFmtId="168" fontId="0" fillId="0" borderId="42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70" fontId="0" fillId="0" borderId="42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43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12" fillId="0" borderId="2" xfId="0" applyFont="1" applyBorder="1" applyAlignment="1">
      <alignment horizontal="left"/>
    </xf>
    <xf numFmtId="0" fontId="12" fillId="6" borderId="31" xfId="0" applyFont="1" applyFill="1" applyBorder="1" applyAlignment="1">
      <alignment horizontal="center"/>
    </xf>
    <xf numFmtId="177" fontId="11" fillId="6" borderId="1" xfId="0" applyNumberFormat="1" applyFont="1" applyFill="1" applyBorder="1" applyAlignment="1">
      <alignment horizontal="center"/>
    </xf>
    <xf numFmtId="177" fontId="11" fillId="0" borderId="2" xfId="0" applyNumberFormat="1" applyFont="1" applyFill="1" applyBorder="1" applyAlignment="1">
      <alignment horizontal="center"/>
    </xf>
    <xf numFmtId="177" fontId="11" fillId="6" borderId="2" xfId="0" applyNumberFormat="1" applyFont="1" applyFill="1" applyBorder="1" applyAlignment="1">
      <alignment horizontal="center"/>
    </xf>
    <xf numFmtId="177" fontId="11" fillId="2" borderId="2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/>
    </xf>
    <xf numFmtId="177" fontId="11" fillId="0" borderId="1" xfId="0" applyNumberFormat="1" applyFont="1" applyFill="1" applyBorder="1" applyAlignment="1">
      <alignment horizontal="center"/>
    </xf>
    <xf numFmtId="177" fontId="11" fillId="2" borderId="1" xfId="0" applyNumberFormat="1" applyFont="1" applyFill="1" applyBorder="1" applyAlignment="1">
      <alignment horizontal="center"/>
    </xf>
    <xf numFmtId="177" fontId="11" fillId="0" borderId="15" xfId="0" applyNumberFormat="1" applyFont="1" applyFill="1" applyBorder="1" applyAlignment="1">
      <alignment horizontal="center"/>
    </xf>
    <xf numFmtId="177" fontId="11" fillId="6" borderId="10" xfId="0" applyNumberFormat="1" applyFont="1" applyFill="1" applyBorder="1" applyAlignment="1">
      <alignment horizontal="center"/>
    </xf>
    <xf numFmtId="177" fontId="11" fillId="6" borderId="15" xfId="0" applyNumberFormat="1" applyFont="1" applyFill="1" applyBorder="1" applyAlignment="1">
      <alignment horizontal="center"/>
    </xf>
    <xf numFmtId="177" fontId="11" fillId="2" borderId="10" xfId="0" applyNumberFormat="1" applyFont="1" applyFill="1" applyBorder="1" applyAlignment="1">
      <alignment horizontal="center"/>
    </xf>
    <xf numFmtId="177" fontId="11" fillId="2" borderId="15" xfId="0" applyNumberFormat="1" applyFont="1" applyFill="1" applyBorder="1" applyAlignment="1">
      <alignment horizontal="center"/>
    </xf>
    <xf numFmtId="177" fontId="11" fillId="0" borderId="30" xfId="0" applyNumberFormat="1" applyFont="1" applyFill="1" applyBorder="1" applyAlignment="1">
      <alignment horizontal="center"/>
    </xf>
    <xf numFmtId="177" fontId="11" fillId="6" borderId="30" xfId="0" applyNumberFormat="1" applyFont="1" applyFill="1" applyBorder="1" applyAlignment="1">
      <alignment horizontal="center"/>
    </xf>
    <xf numFmtId="177" fontId="11" fillId="2" borderId="3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/>
    </xf>
    <xf numFmtId="0" fontId="4" fillId="4" borderId="1" xfId="0" applyFont="1" applyFill="1" applyBorder="1" applyAlignment="1">
      <alignment horizontal="center"/>
    </xf>
    <xf numFmtId="16" fontId="4" fillId="2" borderId="1" xfId="0" applyNumberFormat="1" applyFont="1" applyFill="1" applyBorder="1" applyAlignment="1" quotePrefix="1">
      <alignment horizontal="center"/>
    </xf>
    <xf numFmtId="16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0C0C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6"/>
  <sheetViews>
    <sheetView tabSelected="1" workbookViewId="0" topLeftCell="A1">
      <selection activeCell="A2" sqref="A2"/>
    </sheetView>
  </sheetViews>
  <sheetFormatPr defaultColWidth="9.140625" defaultRowHeight="12" customHeight="1"/>
  <cols>
    <col min="1" max="16384" width="2.28125" style="3" customWidth="1"/>
  </cols>
  <sheetData>
    <row r="1" ht="17.25">
      <c r="A1" s="1" t="s">
        <v>7</v>
      </c>
    </row>
    <row r="2" ht="12" customHeight="1">
      <c r="AX2" s="2" t="s">
        <v>8</v>
      </c>
    </row>
    <row r="3" spans="6:61" ht="12" customHeight="1">
      <c r="F3" s="2" t="s">
        <v>0</v>
      </c>
      <c r="R3" s="2" t="s">
        <v>1</v>
      </c>
      <c r="AF3" s="2" t="s">
        <v>9</v>
      </c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 t="s">
        <v>2</v>
      </c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8:61" ht="12" customHeight="1">
      <c r="R4" s="6">
        <v>6</v>
      </c>
      <c r="AF4" s="6">
        <v>5</v>
      </c>
      <c r="AM4" s="4"/>
      <c r="AN4" s="4"/>
      <c r="AO4" s="4"/>
      <c r="AP4" s="4"/>
      <c r="AQ4" s="4"/>
      <c r="AR4" s="4"/>
      <c r="AS4" s="4"/>
      <c r="AT4" s="4"/>
      <c r="AU4" s="4"/>
      <c r="AV4" s="5"/>
      <c r="AW4" s="5"/>
      <c r="AX4" s="5" t="s">
        <v>3</v>
      </c>
      <c r="AY4" s="5"/>
      <c r="AZ4" s="5"/>
      <c r="BA4" s="4"/>
      <c r="BB4" s="4"/>
      <c r="BC4" s="4"/>
      <c r="BD4" s="4"/>
      <c r="BE4" s="4"/>
      <c r="BF4" s="4"/>
      <c r="BG4" s="4"/>
      <c r="BH4" s="4"/>
      <c r="BI4" s="4"/>
    </row>
    <row r="5" spans="2:61" ht="12" customHeight="1">
      <c r="B5" s="7"/>
      <c r="C5" s="7"/>
      <c r="D5" s="7"/>
      <c r="E5" s="7"/>
      <c r="F5" s="8">
        <v>3</v>
      </c>
      <c r="G5" s="7"/>
      <c r="H5" s="7"/>
      <c r="I5" s="7"/>
      <c r="J5" s="7"/>
      <c r="O5" s="6"/>
      <c r="P5" s="6"/>
      <c r="Q5" s="6"/>
      <c r="R5" s="6">
        <v>5</v>
      </c>
      <c r="S5" s="6"/>
      <c r="T5" s="6"/>
      <c r="U5" s="6"/>
      <c r="AC5" s="6"/>
      <c r="AD5" s="6"/>
      <c r="AE5" s="6"/>
      <c r="AF5" s="6">
        <v>4</v>
      </c>
      <c r="AG5" s="6"/>
      <c r="AH5" s="6"/>
      <c r="AI5" s="6"/>
      <c r="AM5" s="4"/>
      <c r="AN5" s="4"/>
      <c r="AO5" s="4"/>
      <c r="AP5" s="4"/>
      <c r="AQ5" s="4"/>
      <c r="AR5" s="4"/>
      <c r="AS5" s="5"/>
      <c r="AT5" s="5"/>
      <c r="AU5" s="5"/>
      <c r="AV5" s="5"/>
      <c r="AW5" s="5"/>
      <c r="AX5" s="5">
        <v>9</v>
      </c>
      <c r="AY5" s="5"/>
      <c r="AZ5" s="5"/>
      <c r="BA5" s="5"/>
      <c r="BB5" s="5"/>
      <c r="BC5" s="5"/>
      <c r="BD5" s="4"/>
      <c r="BE5" s="4"/>
      <c r="BF5" s="4"/>
      <c r="BG5" s="4"/>
      <c r="BH5" s="4"/>
      <c r="BI5" s="4"/>
    </row>
    <row r="6" spans="2:61" ht="12" customHeight="1">
      <c r="B6" s="7"/>
      <c r="C6" s="7"/>
      <c r="D6" s="8"/>
      <c r="E6" s="8"/>
      <c r="F6" s="8">
        <v>2</v>
      </c>
      <c r="G6" s="8"/>
      <c r="H6" s="8"/>
      <c r="I6" s="7"/>
      <c r="J6" s="7"/>
      <c r="N6" s="6"/>
      <c r="O6" s="6"/>
      <c r="P6" s="6"/>
      <c r="Q6" s="6"/>
      <c r="R6" s="6">
        <v>4</v>
      </c>
      <c r="S6" s="6"/>
      <c r="T6" s="6"/>
      <c r="U6" s="6"/>
      <c r="V6" s="6"/>
      <c r="AB6" s="8"/>
      <c r="AC6" s="8"/>
      <c r="AD6" s="8"/>
      <c r="AE6" s="8"/>
      <c r="AF6" s="8">
        <v>3</v>
      </c>
      <c r="AG6" s="8"/>
      <c r="AH6" s="8"/>
      <c r="AI6" s="8"/>
      <c r="AJ6" s="8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>
        <f aca="true" t="shared" si="0" ref="AX6:AX14">+AX5-1</f>
        <v>8</v>
      </c>
      <c r="AY6" s="5"/>
      <c r="AZ6" s="5"/>
      <c r="BA6" s="5"/>
      <c r="BB6" s="5"/>
      <c r="BC6" s="5"/>
      <c r="BD6" s="5"/>
      <c r="BE6" s="5"/>
      <c r="BF6" s="4"/>
      <c r="BG6" s="4"/>
      <c r="BH6" s="4"/>
      <c r="BI6" s="4"/>
    </row>
    <row r="7" spans="2:61" ht="12" customHeight="1">
      <c r="B7" s="7"/>
      <c r="C7" s="7"/>
      <c r="D7" s="8"/>
      <c r="E7" s="8"/>
      <c r="F7" s="8">
        <v>1</v>
      </c>
      <c r="G7" s="8"/>
      <c r="H7" s="8"/>
      <c r="I7" s="7"/>
      <c r="J7" s="7"/>
      <c r="M7" s="6"/>
      <c r="N7" s="8"/>
      <c r="O7" s="8"/>
      <c r="P7" s="8"/>
      <c r="Q7" s="8"/>
      <c r="R7" s="8">
        <v>3</v>
      </c>
      <c r="S7" s="8"/>
      <c r="T7" s="8"/>
      <c r="U7" s="8"/>
      <c r="V7" s="8"/>
      <c r="W7" s="6"/>
      <c r="AB7" s="8"/>
      <c r="AC7" s="8"/>
      <c r="AD7" s="8"/>
      <c r="AE7" s="8"/>
      <c r="AF7" s="8">
        <v>2</v>
      </c>
      <c r="AG7" s="8"/>
      <c r="AH7" s="8"/>
      <c r="AI7" s="8"/>
      <c r="AJ7" s="8"/>
      <c r="AM7" s="4"/>
      <c r="AN7" s="4"/>
      <c r="AO7" s="4"/>
      <c r="AP7" s="5"/>
      <c r="AQ7" s="5"/>
      <c r="AR7" s="5"/>
      <c r="AS7" s="5"/>
      <c r="AT7" s="5"/>
      <c r="AU7" s="5"/>
      <c r="AV7" s="5"/>
      <c r="AW7" s="5"/>
      <c r="AX7" s="5">
        <f t="shared" si="0"/>
        <v>7</v>
      </c>
      <c r="AY7" s="5"/>
      <c r="AZ7" s="5"/>
      <c r="BA7" s="5"/>
      <c r="BB7" s="5"/>
      <c r="BC7" s="5"/>
      <c r="BD7" s="5"/>
      <c r="BE7" s="5"/>
      <c r="BF7" s="5"/>
      <c r="BG7" s="4"/>
      <c r="BH7" s="4"/>
      <c r="BI7" s="4"/>
    </row>
    <row r="8" spans="2:61" ht="12" customHeight="1">
      <c r="B8" s="7"/>
      <c r="C8" s="8">
        <v>3</v>
      </c>
      <c r="D8" s="8">
        <v>2</v>
      </c>
      <c r="E8" s="8">
        <v>1</v>
      </c>
      <c r="F8" s="9">
        <v>0</v>
      </c>
      <c r="G8" s="8">
        <v>1</v>
      </c>
      <c r="H8" s="8">
        <v>2</v>
      </c>
      <c r="I8" s="8">
        <v>3</v>
      </c>
      <c r="J8" s="7"/>
      <c r="M8" s="6"/>
      <c r="N8" s="8"/>
      <c r="O8" s="8"/>
      <c r="P8" s="8"/>
      <c r="Q8" s="8"/>
      <c r="R8" s="8">
        <v>2</v>
      </c>
      <c r="S8" s="8"/>
      <c r="T8" s="8"/>
      <c r="U8" s="8"/>
      <c r="V8" s="8"/>
      <c r="W8" s="6"/>
      <c r="AB8" s="8"/>
      <c r="AC8" s="8"/>
      <c r="AD8" s="8"/>
      <c r="AE8" s="8"/>
      <c r="AF8" s="8">
        <v>1</v>
      </c>
      <c r="AG8" s="8"/>
      <c r="AH8" s="8"/>
      <c r="AI8" s="8"/>
      <c r="AJ8" s="8"/>
      <c r="AM8" s="4"/>
      <c r="AN8" s="4"/>
      <c r="AO8" s="4"/>
      <c r="AP8" s="5"/>
      <c r="AQ8" s="5"/>
      <c r="AR8" s="5"/>
      <c r="AS8" s="5"/>
      <c r="AT8" s="5"/>
      <c r="AU8" s="5"/>
      <c r="AV8" s="5"/>
      <c r="AW8" s="5"/>
      <c r="AX8" s="5">
        <f t="shared" si="0"/>
        <v>6</v>
      </c>
      <c r="AY8" s="5"/>
      <c r="AZ8" s="5"/>
      <c r="BA8" s="5"/>
      <c r="BB8" s="5"/>
      <c r="BC8" s="5"/>
      <c r="BD8" s="5"/>
      <c r="BE8" s="5"/>
      <c r="BF8" s="5"/>
      <c r="BG8" s="4"/>
      <c r="BH8" s="4"/>
      <c r="BI8" s="4"/>
    </row>
    <row r="9" spans="2:61" ht="12" customHeight="1">
      <c r="B9" s="7"/>
      <c r="C9" s="7"/>
      <c r="D9" s="8"/>
      <c r="E9" s="8"/>
      <c r="F9" s="8">
        <v>1</v>
      </c>
      <c r="G9" s="8"/>
      <c r="H9" s="8"/>
      <c r="I9" s="7"/>
      <c r="J9" s="7"/>
      <c r="M9" s="6"/>
      <c r="N9" s="8"/>
      <c r="O9" s="8"/>
      <c r="P9" s="8"/>
      <c r="Q9" s="5"/>
      <c r="R9" s="5">
        <v>1</v>
      </c>
      <c r="S9" s="5"/>
      <c r="T9" s="8"/>
      <c r="U9" s="8"/>
      <c r="V9" s="8"/>
      <c r="W9" s="6"/>
      <c r="AA9" s="6">
        <v>5</v>
      </c>
      <c r="AB9" s="8">
        <v>4</v>
      </c>
      <c r="AC9" s="8">
        <v>3</v>
      </c>
      <c r="AD9" s="8">
        <v>2</v>
      </c>
      <c r="AE9" s="8">
        <v>1</v>
      </c>
      <c r="AF9" s="9">
        <v>0</v>
      </c>
      <c r="AG9" s="8">
        <v>1</v>
      </c>
      <c r="AH9" s="8">
        <v>2</v>
      </c>
      <c r="AI9" s="8">
        <v>3</v>
      </c>
      <c r="AJ9" s="8">
        <v>4</v>
      </c>
      <c r="AK9" s="6">
        <v>5</v>
      </c>
      <c r="AM9" s="4"/>
      <c r="AN9" s="4"/>
      <c r="AO9" s="5"/>
      <c r="AP9" s="5"/>
      <c r="AQ9" s="5"/>
      <c r="AR9" s="5"/>
      <c r="AS9" s="5"/>
      <c r="AT9" s="5"/>
      <c r="AU9" s="5"/>
      <c r="AV9" s="5"/>
      <c r="AW9" s="5"/>
      <c r="AX9" s="5">
        <f t="shared" si="0"/>
        <v>5</v>
      </c>
      <c r="AY9" s="5"/>
      <c r="AZ9" s="5"/>
      <c r="BA9" s="5"/>
      <c r="BB9" s="5"/>
      <c r="BC9" s="5"/>
      <c r="BD9" s="5"/>
      <c r="BE9" s="5"/>
      <c r="BF9" s="5"/>
      <c r="BG9" s="5"/>
      <c r="BH9" s="4"/>
      <c r="BI9" s="4"/>
    </row>
    <row r="10" spans="2:61" ht="12" customHeight="1">
      <c r="B10" s="7"/>
      <c r="C10" s="7"/>
      <c r="D10" s="8"/>
      <c r="E10" s="8"/>
      <c r="F10" s="8">
        <v>2</v>
      </c>
      <c r="G10" s="8"/>
      <c r="H10" s="8"/>
      <c r="I10" s="7"/>
      <c r="J10" s="7"/>
      <c r="L10" s="6">
        <v>6</v>
      </c>
      <c r="M10" s="6">
        <v>5</v>
      </c>
      <c r="N10" s="8">
        <v>4</v>
      </c>
      <c r="O10" s="8">
        <v>3</v>
      </c>
      <c r="P10" s="8">
        <v>2</v>
      </c>
      <c r="Q10" s="5">
        <v>1</v>
      </c>
      <c r="R10" s="5">
        <v>0</v>
      </c>
      <c r="S10" s="5">
        <v>1</v>
      </c>
      <c r="T10" s="8">
        <v>2</v>
      </c>
      <c r="U10" s="8">
        <v>3</v>
      </c>
      <c r="V10" s="8">
        <v>4</v>
      </c>
      <c r="W10" s="6">
        <v>5</v>
      </c>
      <c r="X10" s="6">
        <v>6</v>
      </c>
      <c r="AB10" s="8"/>
      <c r="AC10" s="8"/>
      <c r="AD10" s="8"/>
      <c r="AE10" s="8"/>
      <c r="AF10" s="8">
        <v>1</v>
      </c>
      <c r="AG10" s="8"/>
      <c r="AH10" s="8"/>
      <c r="AI10" s="8"/>
      <c r="AJ10" s="8"/>
      <c r="AM10" s="4"/>
      <c r="AN10" s="4"/>
      <c r="AO10" s="5"/>
      <c r="AP10" s="5"/>
      <c r="AQ10" s="5"/>
      <c r="AR10" s="5"/>
      <c r="AS10" s="5"/>
      <c r="AT10" s="5"/>
      <c r="AU10" s="5"/>
      <c r="AV10" s="5"/>
      <c r="AW10" s="5"/>
      <c r="AX10" s="5">
        <f t="shared" si="0"/>
        <v>4</v>
      </c>
      <c r="AY10" s="5"/>
      <c r="AZ10" s="5"/>
      <c r="BA10" s="5"/>
      <c r="BB10" s="5"/>
      <c r="BC10" s="5"/>
      <c r="BD10" s="5"/>
      <c r="BE10" s="5"/>
      <c r="BF10" s="5"/>
      <c r="BG10" s="5"/>
      <c r="BH10" s="4"/>
      <c r="BI10" s="4"/>
    </row>
    <row r="11" spans="2:61" ht="12" customHeight="1">
      <c r="B11" s="7"/>
      <c r="C11" s="7"/>
      <c r="D11" s="7"/>
      <c r="E11" s="7"/>
      <c r="F11" s="8">
        <v>3</v>
      </c>
      <c r="G11" s="7"/>
      <c r="H11" s="7"/>
      <c r="I11" s="7"/>
      <c r="J11" s="7"/>
      <c r="M11" s="6"/>
      <c r="N11" s="8"/>
      <c r="O11" s="8"/>
      <c r="P11" s="8"/>
      <c r="Q11" s="5"/>
      <c r="R11" s="5">
        <v>1</v>
      </c>
      <c r="S11" s="5"/>
      <c r="T11" s="8"/>
      <c r="U11" s="8"/>
      <c r="V11" s="8"/>
      <c r="W11" s="6"/>
      <c r="AB11" s="8"/>
      <c r="AC11" s="8"/>
      <c r="AD11" s="8"/>
      <c r="AE11" s="8"/>
      <c r="AF11" s="8">
        <v>2</v>
      </c>
      <c r="AG11" s="8"/>
      <c r="AH11" s="8"/>
      <c r="AI11" s="8"/>
      <c r="AJ11" s="8"/>
      <c r="AM11" s="4"/>
      <c r="AN11" s="4"/>
      <c r="AO11" s="5"/>
      <c r="AP11" s="5"/>
      <c r="AQ11" s="5"/>
      <c r="AR11" s="5"/>
      <c r="AS11" s="5"/>
      <c r="AT11" s="5"/>
      <c r="AU11" s="5"/>
      <c r="AV11" s="5"/>
      <c r="AW11" s="5"/>
      <c r="AX11" s="5">
        <f t="shared" si="0"/>
        <v>3</v>
      </c>
      <c r="AY11" s="5"/>
      <c r="AZ11" s="5"/>
      <c r="BA11" s="5"/>
      <c r="BB11" s="5"/>
      <c r="BC11" s="5"/>
      <c r="BD11" s="5"/>
      <c r="BE11" s="5"/>
      <c r="BF11" s="5"/>
      <c r="BG11" s="5"/>
      <c r="BH11" s="4"/>
      <c r="BI11" s="4"/>
    </row>
    <row r="12" spans="13:61" ht="12" customHeight="1">
      <c r="M12" s="6"/>
      <c r="N12" s="8"/>
      <c r="O12" s="8"/>
      <c r="P12" s="8"/>
      <c r="Q12" s="8"/>
      <c r="R12" s="8">
        <v>2</v>
      </c>
      <c r="S12" s="8"/>
      <c r="T12" s="8"/>
      <c r="U12" s="8"/>
      <c r="V12" s="8"/>
      <c r="W12" s="6"/>
      <c r="AB12" s="8"/>
      <c r="AC12" s="8"/>
      <c r="AD12" s="8"/>
      <c r="AE12" s="8"/>
      <c r="AF12" s="8">
        <v>3</v>
      </c>
      <c r="AG12" s="8"/>
      <c r="AH12" s="8"/>
      <c r="AI12" s="8"/>
      <c r="AJ12" s="8"/>
      <c r="AM12" s="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>
        <f t="shared" si="0"/>
        <v>2</v>
      </c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4"/>
    </row>
    <row r="13" spans="13:61" ht="12" customHeight="1">
      <c r="M13" s="6"/>
      <c r="N13" s="8"/>
      <c r="O13" s="8"/>
      <c r="P13" s="8"/>
      <c r="Q13" s="8"/>
      <c r="R13" s="8">
        <v>3</v>
      </c>
      <c r="S13" s="8"/>
      <c r="T13" s="8"/>
      <c r="U13" s="8"/>
      <c r="V13" s="8"/>
      <c r="W13" s="6"/>
      <c r="AC13" s="6"/>
      <c r="AD13" s="6"/>
      <c r="AE13" s="6"/>
      <c r="AF13" s="6">
        <v>4</v>
      </c>
      <c r="AG13" s="6"/>
      <c r="AH13" s="6"/>
      <c r="AI13" s="6"/>
      <c r="AM13" s="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>
        <f t="shared" si="0"/>
        <v>1</v>
      </c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4"/>
    </row>
    <row r="14" spans="6:61" ht="12" customHeight="1">
      <c r="F14" s="2" t="s">
        <v>4</v>
      </c>
      <c r="N14" s="6"/>
      <c r="O14" s="6"/>
      <c r="P14" s="6"/>
      <c r="Q14" s="6"/>
      <c r="R14" s="6">
        <v>4</v>
      </c>
      <c r="S14" s="6"/>
      <c r="T14" s="6"/>
      <c r="U14" s="6"/>
      <c r="V14" s="6"/>
      <c r="AF14" s="6">
        <v>5</v>
      </c>
      <c r="AM14" s="5" t="s">
        <v>2</v>
      </c>
      <c r="AN14" s="5" t="s">
        <v>3</v>
      </c>
      <c r="AO14" s="5">
        <f aca="true" t="shared" si="1" ref="AO14:AW14">+AP14+1</f>
        <v>9</v>
      </c>
      <c r="AP14" s="5">
        <f t="shared" si="1"/>
        <v>8</v>
      </c>
      <c r="AQ14" s="5">
        <f t="shared" si="1"/>
        <v>7</v>
      </c>
      <c r="AR14" s="5">
        <f t="shared" si="1"/>
        <v>6</v>
      </c>
      <c r="AS14" s="5">
        <f t="shared" si="1"/>
        <v>5</v>
      </c>
      <c r="AT14" s="5">
        <f t="shared" si="1"/>
        <v>4</v>
      </c>
      <c r="AU14" s="5">
        <f t="shared" si="1"/>
        <v>3</v>
      </c>
      <c r="AV14" s="5">
        <f t="shared" si="1"/>
        <v>2</v>
      </c>
      <c r="AW14" s="5">
        <f t="shared" si="1"/>
        <v>1</v>
      </c>
      <c r="AX14" s="5">
        <f t="shared" si="0"/>
        <v>0</v>
      </c>
      <c r="AY14" s="5">
        <f aca="true" t="shared" si="2" ref="AY14:BG14">+AX14+1</f>
        <v>1</v>
      </c>
      <c r="AZ14" s="5">
        <f t="shared" si="2"/>
        <v>2</v>
      </c>
      <c r="BA14" s="5">
        <f t="shared" si="2"/>
        <v>3</v>
      </c>
      <c r="BB14" s="5">
        <f t="shared" si="2"/>
        <v>4</v>
      </c>
      <c r="BC14" s="5">
        <f t="shared" si="2"/>
        <v>5</v>
      </c>
      <c r="BD14" s="5">
        <f t="shared" si="2"/>
        <v>6</v>
      </c>
      <c r="BE14" s="5">
        <f t="shared" si="2"/>
        <v>7</v>
      </c>
      <c r="BF14" s="5">
        <f t="shared" si="2"/>
        <v>8</v>
      </c>
      <c r="BG14" s="5">
        <f t="shared" si="2"/>
        <v>9</v>
      </c>
      <c r="BH14" s="5" t="s">
        <v>3</v>
      </c>
      <c r="BI14" s="5" t="s">
        <v>2</v>
      </c>
    </row>
    <row r="15" spans="15:61" ht="12" customHeight="1">
      <c r="O15" s="6"/>
      <c r="P15" s="6"/>
      <c r="Q15" s="6"/>
      <c r="R15" s="6">
        <v>5</v>
      </c>
      <c r="S15" s="6"/>
      <c r="T15" s="6"/>
      <c r="U15" s="6"/>
      <c r="AM15" s="4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>
        <f aca="true" t="shared" si="3" ref="AX15:AX23">+AX14+1</f>
        <v>1</v>
      </c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4"/>
    </row>
    <row r="16" spans="5:61" ht="12" customHeight="1" thickBot="1">
      <c r="E16" s="10">
        <v>4</v>
      </c>
      <c r="F16" s="10">
        <v>4</v>
      </c>
      <c r="G16" s="10">
        <v>4</v>
      </c>
      <c r="R16" s="6">
        <v>6</v>
      </c>
      <c r="AF16" s="2" t="s">
        <v>10</v>
      </c>
      <c r="AM16" s="4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>
        <f t="shared" si="3"/>
        <v>2</v>
      </c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4"/>
    </row>
    <row r="17" spans="2:61" ht="12" customHeight="1" thickBot="1" thickTop="1">
      <c r="B17" s="7"/>
      <c r="C17" s="8">
        <v>4</v>
      </c>
      <c r="D17" s="11">
        <v>4</v>
      </c>
      <c r="E17" s="12">
        <v>3</v>
      </c>
      <c r="F17" s="13">
        <v>3</v>
      </c>
      <c r="G17" s="14">
        <v>3</v>
      </c>
      <c r="H17" s="15">
        <v>4</v>
      </c>
      <c r="I17" s="8">
        <v>4</v>
      </c>
      <c r="J17" s="7"/>
      <c r="AF17" s="6">
        <v>6</v>
      </c>
      <c r="AM17" s="4"/>
      <c r="AN17" s="4"/>
      <c r="AO17" s="5"/>
      <c r="AP17" s="5"/>
      <c r="AQ17" s="5"/>
      <c r="AR17" s="5"/>
      <c r="AS17" s="5"/>
      <c r="AT17" s="5"/>
      <c r="AU17" s="5"/>
      <c r="AV17" s="5"/>
      <c r="AW17" s="5"/>
      <c r="AX17" s="5">
        <f t="shared" si="3"/>
        <v>3</v>
      </c>
      <c r="AY17" s="5"/>
      <c r="AZ17" s="5"/>
      <c r="BA17" s="5"/>
      <c r="BB17" s="5"/>
      <c r="BC17" s="5"/>
      <c r="BD17" s="5"/>
      <c r="BE17" s="5"/>
      <c r="BF17" s="5"/>
      <c r="BG17" s="5"/>
      <c r="BH17" s="4"/>
      <c r="BI17" s="4"/>
    </row>
    <row r="18" spans="2:61" ht="12" customHeight="1" thickBot="1" thickTop="1">
      <c r="B18" s="7"/>
      <c r="C18" s="11">
        <v>4</v>
      </c>
      <c r="D18" s="16">
        <v>3</v>
      </c>
      <c r="E18" s="12">
        <v>2</v>
      </c>
      <c r="F18" s="13">
        <v>2</v>
      </c>
      <c r="G18" s="14">
        <v>2</v>
      </c>
      <c r="H18" s="17">
        <v>3</v>
      </c>
      <c r="I18" s="15">
        <v>4</v>
      </c>
      <c r="J18" s="7"/>
      <c r="R18" s="2" t="s">
        <v>11</v>
      </c>
      <c r="AC18" s="6"/>
      <c r="AD18" s="6"/>
      <c r="AE18" s="6"/>
      <c r="AF18" s="6">
        <v>5</v>
      </c>
      <c r="AG18" s="6"/>
      <c r="AH18" s="6"/>
      <c r="AI18" s="6"/>
      <c r="AM18" s="4"/>
      <c r="AN18" s="4"/>
      <c r="AO18" s="5"/>
      <c r="AP18" s="5"/>
      <c r="AQ18" s="5"/>
      <c r="AR18" s="5"/>
      <c r="AS18" s="5"/>
      <c r="AT18" s="5"/>
      <c r="AU18" s="5"/>
      <c r="AV18" s="5"/>
      <c r="AW18" s="5"/>
      <c r="AX18" s="5">
        <f t="shared" si="3"/>
        <v>4</v>
      </c>
      <c r="AY18" s="5"/>
      <c r="AZ18" s="5"/>
      <c r="BA18" s="5"/>
      <c r="BB18" s="5"/>
      <c r="BC18" s="5"/>
      <c r="BD18" s="5"/>
      <c r="BE18" s="5"/>
      <c r="BF18" s="5"/>
      <c r="BG18" s="5"/>
      <c r="BH18" s="4"/>
      <c r="BI18" s="4"/>
    </row>
    <row r="19" spans="2:61" ht="12" customHeight="1" thickBot="1" thickTop="1">
      <c r="B19" s="18">
        <v>4</v>
      </c>
      <c r="C19" s="19">
        <v>3</v>
      </c>
      <c r="D19" s="19">
        <v>2</v>
      </c>
      <c r="E19" s="20">
        <v>1</v>
      </c>
      <c r="F19" s="13">
        <v>1</v>
      </c>
      <c r="G19" s="21">
        <v>1</v>
      </c>
      <c r="H19" s="22">
        <v>2</v>
      </c>
      <c r="I19" s="22">
        <v>3</v>
      </c>
      <c r="J19" s="23">
        <v>4</v>
      </c>
      <c r="R19" s="6">
        <v>4</v>
      </c>
      <c r="AB19" s="9"/>
      <c r="AC19" s="9"/>
      <c r="AD19" s="9"/>
      <c r="AE19" s="5"/>
      <c r="AF19" s="5">
        <v>4</v>
      </c>
      <c r="AG19" s="5"/>
      <c r="AH19" s="9"/>
      <c r="AI19" s="9"/>
      <c r="AJ19" s="9"/>
      <c r="AM19" s="4"/>
      <c r="AN19" s="4"/>
      <c r="AO19" s="5"/>
      <c r="AP19" s="5"/>
      <c r="AQ19" s="5"/>
      <c r="AR19" s="5"/>
      <c r="AS19" s="5"/>
      <c r="AT19" s="5"/>
      <c r="AU19" s="5"/>
      <c r="AV19" s="5"/>
      <c r="AW19" s="5"/>
      <c r="AX19" s="5">
        <f t="shared" si="3"/>
        <v>5</v>
      </c>
      <c r="AY19" s="5"/>
      <c r="AZ19" s="5"/>
      <c r="BA19" s="5"/>
      <c r="BB19" s="5"/>
      <c r="BC19" s="5"/>
      <c r="BD19" s="5"/>
      <c r="BE19" s="5"/>
      <c r="BF19" s="5"/>
      <c r="BG19" s="5"/>
      <c r="BH19" s="4"/>
      <c r="BI19" s="4"/>
    </row>
    <row r="20" spans="2:61" ht="12" customHeight="1" thickBot="1" thickTop="1">
      <c r="B20" s="18">
        <v>4</v>
      </c>
      <c r="C20" s="24">
        <v>3</v>
      </c>
      <c r="D20" s="24">
        <v>2</v>
      </c>
      <c r="E20" s="24">
        <v>1</v>
      </c>
      <c r="F20" s="25">
        <v>0</v>
      </c>
      <c r="G20" s="26">
        <v>1</v>
      </c>
      <c r="H20" s="26">
        <v>2</v>
      </c>
      <c r="I20" s="26">
        <v>3</v>
      </c>
      <c r="J20" s="23">
        <v>4</v>
      </c>
      <c r="N20" s="7"/>
      <c r="O20" s="8"/>
      <c r="P20" s="8"/>
      <c r="Q20" s="8"/>
      <c r="R20" s="8">
        <v>3</v>
      </c>
      <c r="S20" s="8"/>
      <c r="T20" s="8"/>
      <c r="U20" s="8"/>
      <c r="V20" s="7"/>
      <c r="AA20" s="6"/>
      <c r="AB20" s="9"/>
      <c r="AC20" s="5"/>
      <c r="AD20" s="5"/>
      <c r="AE20" s="5"/>
      <c r="AF20" s="5">
        <v>3</v>
      </c>
      <c r="AG20" s="5"/>
      <c r="AH20" s="5"/>
      <c r="AI20" s="5"/>
      <c r="AJ20" s="9"/>
      <c r="AK20" s="6"/>
      <c r="AM20" s="4"/>
      <c r="AN20" s="4"/>
      <c r="AO20" s="4"/>
      <c r="AP20" s="5"/>
      <c r="AQ20" s="5"/>
      <c r="AR20" s="5"/>
      <c r="AS20" s="5"/>
      <c r="AT20" s="5"/>
      <c r="AU20" s="5"/>
      <c r="AV20" s="5"/>
      <c r="AW20" s="5"/>
      <c r="AX20" s="5">
        <f t="shared" si="3"/>
        <v>6</v>
      </c>
      <c r="AY20" s="5"/>
      <c r="AZ20" s="5"/>
      <c r="BA20" s="5"/>
      <c r="BB20" s="5"/>
      <c r="BC20" s="5"/>
      <c r="BD20" s="5"/>
      <c r="BE20" s="5"/>
      <c r="BF20" s="5"/>
      <c r="BG20" s="4"/>
      <c r="BH20" s="4"/>
      <c r="BI20" s="4"/>
    </row>
    <row r="21" spans="2:61" ht="12" customHeight="1" thickBot="1" thickTop="1">
      <c r="B21" s="18">
        <v>4</v>
      </c>
      <c r="C21" s="27">
        <v>3</v>
      </c>
      <c r="D21" s="27">
        <v>2</v>
      </c>
      <c r="E21" s="28">
        <v>1</v>
      </c>
      <c r="F21" s="29">
        <v>1</v>
      </c>
      <c r="G21" s="30">
        <v>1</v>
      </c>
      <c r="H21" s="31">
        <v>2</v>
      </c>
      <c r="I21" s="31">
        <v>3</v>
      </c>
      <c r="J21" s="23">
        <v>4</v>
      </c>
      <c r="N21" s="7"/>
      <c r="O21" s="8"/>
      <c r="P21" s="8"/>
      <c r="Q21" s="8"/>
      <c r="R21" s="8">
        <v>2</v>
      </c>
      <c r="S21" s="8"/>
      <c r="T21" s="8"/>
      <c r="U21" s="8"/>
      <c r="V21" s="7"/>
      <c r="AA21" s="6"/>
      <c r="AB21" s="9"/>
      <c r="AC21" s="5"/>
      <c r="AD21" s="5"/>
      <c r="AE21" s="5"/>
      <c r="AF21" s="5">
        <v>2</v>
      </c>
      <c r="AG21" s="5"/>
      <c r="AH21" s="5"/>
      <c r="AI21" s="5"/>
      <c r="AJ21" s="9"/>
      <c r="AK21" s="6"/>
      <c r="AM21" s="4"/>
      <c r="AN21" s="4"/>
      <c r="AO21" s="4"/>
      <c r="AP21" s="5"/>
      <c r="AQ21" s="5"/>
      <c r="AR21" s="5"/>
      <c r="AS21" s="5"/>
      <c r="AT21" s="5"/>
      <c r="AU21" s="5"/>
      <c r="AV21" s="5"/>
      <c r="AW21" s="5"/>
      <c r="AX21" s="5">
        <f t="shared" si="3"/>
        <v>7</v>
      </c>
      <c r="AY21" s="5"/>
      <c r="AZ21" s="5"/>
      <c r="BA21" s="5"/>
      <c r="BB21" s="5"/>
      <c r="BC21" s="5"/>
      <c r="BD21" s="5"/>
      <c r="BE21" s="5"/>
      <c r="BF21" s="5"/>
      <c r="BG21" s="4"/>
      <c r="BH21" s="4"/>
      <c r="BI21" s="4"/>
    </row>
    <row r="22" spans="2:61" ht="12" customHeight="1" thickBot="1" thickTop="1">
      <c r="B22" s="7"/>
      <c r="C22" s="32">
        <v>4</v>
      </c>
      <c r="D22" s="33">
        <v>3</v>
      </c>
      <c r="E22" s="34">
        <v>2</v>
      </c>
      <c r="F22" s="29">
        <v>2</v>
      </c>
      <c r="G22" s="35">
        <v>2</v>
      </c>
      <c r="H22" s="36">
        <v>3</v>
      </c>
      <c r="I22" s="37">
        <v>4</v>
      </c>
      <c r="J22" s="7"/>
      <c r="N22" s="7"/>
      <c r="O22" s="8"/>
      <c r="P22" s="8"/>
      <c r="Q22" s="5"/>
      <c r="R22" s="5">
        <v>1</v>
      </c>
      <c r="S22" s="5"/>
      <c r="T22" s="8"/>
      <c r="U22" s="8"/>
      <c r="V22" s="7"/>
      <c r="AA22" s="6"/>
      <c r="AB22" s="5"/>
      <c r="AC22" s="5"/>
      <c r="AD22" s="5"/>
      <c r="AE22" s="5"/>
      <c r="AF22" s="5">
        <v>1</v>
      </c>
      <c r="AG22" s="5"/>
      <c r="AH22" s="5"/>
      <c r="AI22" s="5"/>
      <c r="AJ22" s="5"/>
      <c r="AK22" s="6"/>
      <c r="AM22" s="4"/>
      <c r="AN22" s="4"/>
      <c r="AO22" s="4"/>
      <c r="AP22" s="4"/>
      <c r="AQ22" s="5"/>
      <c r="AR22" s="5"/>
      <c r="AS22" s="5"/>
      <c r="AT22" s="5"/>
      <c r="AU22" s="5"/>
      <c r="AV22" s="5"/>
      <c r="AW22" s="5"/>
      <c r="AX22" s="5">
        <f t="shared" si="3"/>
        <v>8</v>
      </c>
      <c r="AY22" s="5"/>
      <c r="AZ22" s="5"/>
      <c r="BA22" s="5"/>
      <c r="BB22" s="5"/>
      <c r="BC22" s="5"/>
      <c r="BD22" s="5"/>
      <c r="BE22" s="5"/>
      <c r="BF22" s="4"/>
      <c r="BG22" s="4"/>
      <c r="BH22" s="4"/>
      <c r="BI22" s="4"/>
    </row>
    <row r="23" spans="2:61" ht="12" customHeight="1" thickBot="1" thickTop="1">
      <c r="B23" s="7"/>
      <c r="C23" s="8">
        <v>4</v>
      </c>
      <c r="D23" s="32">
        <v>4</v>
      </c>
      <c r="E23" s="34">
        <v>3</v>
      </c>
      <c r="F23" s="29">
        <v>3</v>
      </c>
      <c r="G23" s="35">
        <v>3</v>
      </c>
      <c r="H23" s="37">
        <v>4</v>
      </c>
      <c r="I23" s="8">
        <v>4</v>
      </c>
      <c r="J23" s="7"/>
      <c r="N23" s="8">
        <v>4</v>
      </c>
      <c r="O23" s="8">
        <v>3</v>
      </c>
      <c r="P23" s="8">
        <v>2</v>
      </c>
      <c r="Q23" s="5">
        <v>1</v>
      </c>
      <c r="R23" s="5">
        <v>0</v>
      </c>
      <c r="S23" s="5">
        <v>1</v>
      </c>
      <c r="T23" s="8">
        <v>2</v>
      </c>
      <c r="U23" s="8">
        <v>3</v>
      </c>
      <c r="V23" s="8">
        <v>4</v>
      </c>
      <c r="Z23" s="6">
        <v>6</v>
      </c>
      <c r="AA23" s="6">
        <v>5</v>
      </c>
      <c r="AB23" s="5">
        <v>4</v>
      </c>
      <c r="AC23" s="5">
        <v>3</v>
      </c>
      <c r="AD23" s="5">
        <v>2</v>
      </c>
      <c r="AE23" s="5">
        <v>1</v>
      </c>
      <c r="AF23" s="5">
        <v>0</v>
      </c>
      <c r="AG23" s="5">
        <v>1</v>
      </c>
      <c r="AH23" s="5">
        <v>2</v>
      </c>
      <c r="AI23" s="5">
        <v>3</v>
      </c>
      <c r="AJ23" s="5">
        <v>4</v>
      </c>
      <c r="AK23" s="6">
        <v>5</v>
      </c>
      <c r="AL23" s="6">
        <v>6</v>
      </c>
      <c r="AM23" s="4"/>
      <c r="AN23" s="4"/>
      <c r="AO23" s="4"/>
      <c r="AP23" s="4"/>
      <c r="AQ23" s="4"/>
      <c r="AR23" s="4"/>
      <c r="AS23" s="5"/>
      <c r="AT23" s="5"/>
      <c r="AU23" s="5"/>
      <c r="AV23" s="5"/>
      <c r="AW23" s="5"/>
      <c r="AX23" s="5">
        <f t="shared" si="3"/>
        <v>9</v>
      </c>
      <c r="AY23" s="5"/>
      <c r="AZ23" s="5"/>
      <c r="BA23" s="5"/>
      <c r="BB23" s="5"/>
      <c r="BC23" s="5"/>
      <c r="BD23" s="4"/>
      <c r="BE23" s="4"/>
      <c r="BF23" s="4"/>
      <c r="BG23" s="4"/>
      <c r="BH23" s="4"/>
      <c r="BI23" s="4"/>
    </row>
    <row r="24" spans="5:61" ht="12" customHeight="1" thickTop="1">
      <c r="E24" s="38">
        <v>4</v>
      </c>
      <c r="F24" s="38">
        <v>4</v>
      </c>
      <c r="G24" s="38">
        <v>4</v>
      </c>
      <c r="N24" s="7"/>
      <c r="O24" s="8"/>
      <c r="P24" s="8"/>
      <c r="Q24" s="5"/>
      <c r="R24" s="5">
        <v>1</v>
      </c>
      <c r="S24" s="5"/>
      <c r="T24" s="8"/>
      <c r="U24" s="8"/>
      <c r="V24" s="7"/>
      <c r="AA24" s="6"/>
      <c r="AB24" s="5"/>
      <c r="AC24" s="5"/>
      <c r="AD24" s="5"/>
      <c r="AE24" s="5"/>
      <c r="AF24" s="5">
        <v>1</v>
      </c>
      <c r="AG24" s="5"/>
      <c r="AH24" s="5"/>
      <c r="AI24" s="5"/>
      <c r="AJ24" s="5"/>
      <c r="AK24" s="6"/>
      <c r="AM24" s="4"/>
      <c r="AN24" s="4"/>
      <c r="AO24" s="4"/>
      <c r="AP24" s="4"/>
      <c r="AQ24" s="4"/>
      <c r="AR24" s="4"/>
      <c r="AS24" s="4"/>
      <c r="AT24" s="4"/>
      <c r="AU24" s="4"/>
      <c r="AV24" s="5"/>
      <c r="AW24" s="5"/>
      <c r="AX24" s="5" t="s">
        <v>3</v>
      </c>
      <c r="AY24" s="5"/>
      <c r="AZ24" s="5"/>
      <c r="BA24" s="4"/>
      <c r="BB24" s="4"/>
      <c r="BC24" s="4"/>
      <c r="BD24" s="4"/>
      <c r="BE24" s="4"/>
      <c r="BF24" s="4"/>
      <c r="BG24" s="4"/>
      <c r="BH24" s="4"/>
      <c r="BI24" s="4"/>
    </row>
    <row r="25" spans="14:61" ht="12" customHeight="1">
      <c r="N25" s="7"/>
      <c r="O25" s="8"/>
      <c r="P25" s="8"/>
      <c r="Q25" s="8"/>
      <c r="R25" s="8">
        <v>2</v>
      </c>
      <c r="S25" s="8"/>
      <c r="T25" s="8"/>
      <c r="U25" s="8"/>
      <c r="V25" s="7"/>
      <c r="AA25" s="6"/>
      <c r="AB25" s="9"/>
      <c r="AC25" s="5"/>
      <c r="AD25" s="5"/>
      <c r="AE25" s="5"/>
      <c r="AF25" s="5">
        <v>2</v>
      </c>
      <c r="AG25" s="5"/>
      <c r="AH25" s="5"/>
      <c r="AI25" s="5"/>
      <c r="AJ25" s="9"/>
      <c r="AK25" s="6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5" t="s">
        <v>2</v>
      </c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4:37" ht="12" customHeight="1">
      <c r="N26" s="7"/>
      <c r="O26" s="8"/>
      <c r="P26" s="8"/>
      <c r="Q26" s="8"/>
      <c r="R26" s="8">
        <v>3</v>
      </c>
      <c r="S26" s="8"/>
      <c r="T26" s="8"/>
      <c r="U26" s="8"/>
      <c r="V26" s="7"/>
      <c r="AA26" s="6"/>
      <c r="AB26" s="9"/>
      <c r="AC26" s="5"/>
      <c r="AD26" s="5"/>
      <c r="AE26" s="5"/>
      <c r="AF26" s="5">
        <v>3</v>
      </c>
      <c r="AG26" s="5"/>
      <c r="AH26" s="5"/>
      <c r="AI26" s="5"/>
      <c r="AJ26" s="9"/>
      <c r="AK26" s="6"/>
    </row>
    <row r="27" spans="6:50" ht="12" customHeight="1">
      <c r="F27" s="2" t="s">
        <v>12</v>
      </c>
      <c r="R27" s="6">
        <v>4</v>
      </c>
      <c r="AB27" s="9"/>
      <c r="AC27" s="9"/>
      <c r="AD27" s="9"/>
      <c r="AE27" s="5"/>
      <c r="AF27" s="5">
        <v>4</v>
      </c>
      <c r="AG27" s="5"/>
      <c r="AH27" s="9"/>
      <c r="AI27" s="9"/>
      <c r="AJ27" s="9"/>
      <c r="AX27" s="2" t="s">
        <v>13</v>
      </c>
    </row>
    <row r="28" spans="6:50" ht="12" customHeight="1">
      <c r="F28" s="39" t="s">
        <v>5</v>
      </c>
      <c r="AC28" s="6"/>
      <c r="AD28" s="6"/>
      <c r="AE28" s="6"/>
      <c r="AF28" s="6">
        <v>5</v>
      </c>
      <c r="AG28" s="6"/>
      <c r="AH28" s="6"/>
      <c r="AI28" s="6"/>
      <c r="AX28" s="6" t="s">
        <v>2</v>
      </c>
    </row>
    <row r="29" spans="6:52" ht="12" customHeight="1">
      <c r="F29" s="39"/>
      <c r="AF29" s="6">
        <v>6</v>
      </c>
      <c r="AV29" s="6"/>
      <c r="AW29" s="6"/>
      <c r="AX29" s="6" t="s">
        <v>3</v>
      </c>
      <c r="AY29" s="6"/>
      <c r="AZ29" s="6"/>
    </row>
    <row r="30" spans="3:55" ht="12" customHeight="1">
      <c r="C30" s="7"/>
      <c r="D30" s="7"/>
      <c r="E30" s="7"/>
      <c r="F30" s="8">
        <v>3</v>
      </c>
      <c r="G30" s="7"/>
      <c r="H30" s="7"/>
      <c r="I30" s="7"/>
      <c r="AS30" s="6"/>
      <c r="AT30" s="6"/>
      <c r="AU30" s="6"/>
      <c r="AV30" s="6"/>
      <c r="AW30" s="6"/>
      <c r="AX30" s="6">
        <v>9</v>
      </c>
      <c r="AY30" s="6"/>
      <c r="AZ30" s="6"/>
      <c r="BA30" s="6"/>
      <c r="BB30" s="6"/>
      <c r="BC30" s="6"/>
    </row>
    <row r="31" spans="3:57" ht="12" customHeight="1">
      <c r="C31" s="7"/>
      <c r="D31" s="8"/>
      <c r="E31" s="8"/>
      <c r="F31" s="8">
        <v>2</v>
      </c>
      <c r="G31" s="8"/>
      <c r="H31" s="8"/>
      <c r="I31" s="7"/>
      <c r="R31" s="2" t="s">
        <v>14</v>
      </c>
      <c r="AF31" s="2" t="s">
        <v>15</v>
      </c>
      <c r="AQ31" s="6"/>
      <c r="AR31" s="6"/>
      <c r="AS31" s="6"/>
      <c r="AT31" s="6"/>
      <c r="AU31" s="6"/>
      <c r="AV31" s="6"/>
      <c r="AW31" s="5"/>
      <c r="AX31" s="5">
        <v>8</v>
      </c>
      <c r="AY31" s="5"/>
      <c r="AZ31" s="6"/>
      <c r="BA31" s="6"/>
      <c r="BB31" s="6"/>
      <c r="BC31" s="6"/>
      <c r="BD31" s="6"/>
      <c r="BE31" s="6"/>
    </row>
    <row r="32" spans="3:58" ht="12" customHeight="1">
      <c r="C32" s="7"/>
      <c r="D32" s="8"/>
      <c r="E32" s="8"/>
      <c r="F32" s="8">
        <v>1</v>
      </c>
      <c r="G32" s="8"/>
      <c r="H32" s="8"/>
      <c r="I32" s="7"/>
      <c r="R32" s="6">
        <v>6</v>
      </c>
      <c r="Z32" s="4"/>
      <c r="AA32" s="4"/>
      <c r="AB32" s="4"/>
      <c r="AC32" s="4"/>
      <c r="AD32" s="4"/>
      <c r="AE32" s="4"/>
      <c r="AF32" s="40">
        <v>6</v>
      </c>
      <c r="AG32" s="4"/>
      <c r="AH32" s="4"/>
      <c r="AI32" s="4"/>
      <c r="AJ32" s="4"/>
      <c r="AK32" s="4"/>
      <c r="AL32" s="4"/>
      <c r="AP32" s="6"/>
      <c r="AQ32" s="6"/>
      <c r="AR32" s="6"/>
      <c r="AS32" s="6"/>
      <c r="AT32" s="6"/>
      <c r="AU32" s="5"/>
      <c r="AV32" s="5"/>
      <c r="AW32" s="5"/>
      <c r="AX32" s="5">
        <v>7</v>
      </c>
      <c r="AY32" s="5"/>
      <c r="AZ32" s="5"/>
      <c r="BA32" s="5"/>
      <c r="BB32" s="6"/>
      <c r="BC32" s="6"/>
      <c r="BD32" s="6"/>
      <c r="BE32" s="6"/>
      <c r="BF32" s="6"/>
    </row>
    <row r="33" spans="3:58" ht="12" customHeight="1">
      <c r="C33" s="8">
        <v>3</v>
      </c>
      <c r="D33" s="8">
        <v>2</v>
      </c>
      <c r="E33" s="8">
        <v>1</v>
      </c>
      <c r="F33" s="9">
        <v>0</v>
      </c>
      <c r="G33" s="8">
        <v>1</v>
      </c>
      <c r="H33" s="8">
        <v>2</v>
      </c>
      <c r="I33" s="8">
        <v>3</v>
      </c>
      <c r="O33" s="6"/>
      <c r="P33" s="6"/>
      <c r="Q33" s="6"/>
      <c r="R33" s="6">
        <v>5</v>
      </c>
      <c r="S33" s="6"/>
      <c r="T33" s="6"/>
      <c r="U33" s="6"/>
      <c r="Z33" s="4"/>
      <c r="AA33" s="4"/>
      <c r="AB33" s="4"/>
      <c r="AC33" s="40"/>
      <c r="AD33" s="40"/>
      <c r="AE33" s="5"/>
      <c r="AF33" s="5">
        <v>5</v>
      </c>
      <c r="AG33" s="5"/>
      <c r="AH33" s="40"/>
      <c r="AI33" s="40"/>
      <c r="AJ33" s="4"/>
      <c r="AK33" s="4"/>
      <c r="AL33" s="4"/>
      <c r="AP33" s="6"/>
      <c r="AQ33" s="6"/>
      <c r="AR33" s="6"/>
      <c r="AS33" s="5"/>
      <c r="AT33" s="5"/>
      <c r="AU33" s="5"/>
      <c r="AV33" s="5"/>
      <c r="AW33" s="5"/>
      <c r="AX33" s="5">
        <v>6</v>
      </c>
      <c r="AY33" s="5"/>
      <c r="AZ33" s="5"/>
      <c r="BA33" s="5"/>
      <c r="BB33" s="5"/>
      <c r="BC33" s="5"/>
      <c r="BD33" s="6"/>
      <c r="BE33" s="6"/>
      <c r="BF33" s="6"/>
    </row>
    <row r="34" spans="3:59" ht="12" customHeight="1">
      <c r="C34" s="7"/>
      <c r="D34" s="8"/>
      <c r="E34" s="8"/>
      <c r="F34" s="8">
        <v>1</v>
      </c>
      <c r="G34" s="8"/>
      <c r="H34" s="8"/>
      <c r="I34" s="7"/>
      <c r="N34" s="6"/>
      <c r="O34" s="6"/>
      <c r="P34" s="6"/>
      <c r="Q34" s="6"/>
      <c r="R34" s="6">
        <v>4</v>
      </c>
      <c r="S34" s="6"/>
      <c r="T34" s="6"/>
      <c r="U34" s="6"/>
      <c r="V34" s="6"/>
      <c r="Z34" s="4"/>
      <c r="AA34" s="4"/>
      <c r="AB34" s="40"/>
      <c r="AC34" s="5"/>
      <c r="AD34" s="5"/>
      <c r="AE34" s="5"/>
      <c r="AF34" s="5">
        <v>4</v>
      </c>
      <c r="AG34" s="5"/>
      <c r="AH34" s="5"/>
      <c r="AI34" s="5"/>
      <c r="AJ34" s="40"/>
      <c r="AK34" s="4"/>
      <c r="AL34" s="4"/>
      <c r="AO34" s="6"/>
      <c r="AP34" s="6"/>
      <c r="AQ34" s="6"/>
      <c r="AR34" s="5"/>
      <c r="AS34" s="5"/>
      <c r="AT34" s="5"/>
      <c r="AU34" s="5"/>
      <c r="AV34" s="5"/>
      <c r="AW34" s="5"/>
      <c r="AX34" s="5">
        <v>5</v>
      </c>
      <c r="AY34" s="5"/>
      <c r="AZ34" s="5"/>
      <c r="BA34" s="5"/>
      <c r="BB34" s="5"/>
      <c r="BC34" s="5"/>
      <c r="BD34" s="5"/>
      <c r="BE34" s="6"/>
      <c r="BF34" s="6"/>
      <c r="BG34" s="6"/>
    </row>
    <row r="35" spans="3:59" ht="12" customHeight="1">
      <c r="C35" s="7"/>
      <c r="D35" s="8"/>
      <c r="E35" s="8"/>
      <c r="F35" s="8">
        <v>2</v>
      </c>
      <c r="G35" s="8"/>
      <c r="H35" s="8"/>
      <c r="I35" s="7"/>
      <c r="M35" s="6"/>
      <c r="N35" s="8"/>
      <c r="O35" s="9"/>
      <c r="P35" s="9"/>
      <c r="Q35" s="5"/>
      <c r="R35" s="5">
        <v>3</v>
      </c>
      <c r="S35" s="5"/>
      <c r="T35" s="9"/>
      <c r="U35" s="9"/>
      <c r="V35" s="8"/>
      <c r="W35" s="6"/>
      <c r="Z35" s="4"/>
      <c r="AA35" s="40"/>
      <c r="AB35" s="5"/>
      <c r="AC35" s="5"/>
      <c r="AD35" s="5"/>
      <c r="AE35" s="5"/>
      <c r="AF35" s="5">
        <v>3</v>
      </c>
      <c r="AG35" s="5"/>
      <c r="AH35" s="5"/>
      <c r="AI35" s="5"/>
      <c r="AJ35" s="5"/>
      <c r="AK35" s="40"/>
      <c r="AL35" s="4"/>
      <c r="AO35" s="6"/>
      <c r="AP35" s="6"/>
      <c r="AQ35" s="6"/>
      <c r="AR35" s="5"/>
      <c r="AS35" s="5"/>
      <c r="AT35" s="5"/>
      <c r="AU35" s="5"/>
      <c r="AV35" s="5"/>
      <c r="AW35" s="5"/>
      <c r="AX35" s="5">
        <v>4</v>
      </c>
      <c r="AY35" s="5"/>
      <c r="AZ35" s="5"/>
      <c r="BA35" s="5"/>
      <c r="BB35" s="5"/>
      <c r="BC35" s="5"/>
      <c r="BD35" s="5"/>
      <c r="BE35" s="6"/>
      <c r="BF35" s="6"/>
      <c r="BG35" s="6"/>
    </row>
    <row r="36" spans="3:59" ht="12" customHeight="1">
      <c r="C36" s="7"/>
      <c r="D36" s="7"/>
      <c r="E36" s="7"/>
      <c r="F36" s="8">
        <v>3</v>
      </c>
      <c r="G36" s="7"/>
      <c r="H36" s="7"/>
      <c r="I36" s="7"/>
      <c r="M36" s="6"/>
      <c r="N36" s="8"/>
      <c r="O36" s="9"/>
      <c r="P36" s="5"/>
      <c r="Q36" s="5"/>
      <c r="R36" s="5">
        <v>2</v>
      </c>
      <c r="S36" s="5"/>
      <c r="T36" s="5"/>
      <c r="U36" s="9"/>
      <c r="V36" s="8"/>
      <c r="W36" s="6"/>
      <c r="Z36" s="4"/>
      <c r="AA36" s="40"/>
      <c r="AB36" s="5"/>
      <c r="AC36" s="5"/>
      <c r="AD36" s="5"/>
      <c r="AE36" s="5"/>
      <c r="AF36" s="5">
        <v>2</v>
      </c>
      <c r="AG36" s="5"/>
      <c r="AH36" s="5"/>
      <c r="AI36" s="5"/>
      <c r="AJ36" s="5"/>
      <c r="AK36" s="40"/>
      <c r="AL36" s="4"/>
      <c r="AO36" s="6"/>
      <c r="AP36" s="6"/>
      <c r="AQ36" s="5"/>
      <c r="AR36" s="5"/>
      <c r="AS36" s="5"/>
      <c r="AT36" s="5"/>
      <c r="AU36" s="5"/>
      <c r="AV36" s="5"/>
      <c r="AW36" s="5"/>
      <c r="AX36" s="5">
        <v>3</v>
      </c>
      <c r="AY36" s="5"/>
      <c r="AZ36" s="5"/>
      <c r="BA36" s="5"/>
      <c r="BB36" s="5"/>
      <c r="BC36" s="5"/>
      <c r="BD36" s="5"/>
      <c r="BE36" s="5"/>
      <c r="BF36" s="6"/>
      <c r="BG36" s="6"/>
    </row>
    <row r="37" spans="13:60" ht="12" customHeight="1">
      <c r="M37" s="6"/>
      <c r="N37" s="8"/>
      <c r="O37" s="5"/>
      <c r="P37" s="5"/>
      <c r="Q37" s="5"/>
      <c r="R37" s="5">
        <v>1</v>
      </c>
      <c r="S37" s="5"/>
      <c r="T37" s="5"/>
      <c r="U37" s="5"/>
      <c r="V37" s="8"/>
      <c r="W37" s="6"/>
      <c r="Z37" s="4"/>
      <c r="AA37" s="5"/>
      <c r="AB37" s="5"/>
      <c r="AC37" s="5"/>
      <c r="AD37" s="5"/>
      <c r="AE37" s="5"/>
      <c r="AF37" s="5">
        <v>1</v>
      </c>
      <c r="AG37" s="5"/>
      <c r="AH37" s="5"/>
      <c r="AI37" s="5"/>
      <c r="AJ37" s="5"/>
      <c r="AK37" s="5"/>
      <c r="AL37" s="4"/>
      <c r="AN37" s="6"/>
      <c r="AO37" s="6"/>
      <c r="AP37" s="6"/>
      <c r="AQ37" s="5"/>
      <c r="AR37" s="5"/>
      <c r="AS37" s="5"/>
      <c r="AT37" s="5"/>
      <c r="AU37" s="5"/>
      <c r="AV37" s="5"/>
      <c r="AW37" s="5"/>
      <c r="AX37" s="5">
        <v>2</v>
      </c>
      <c r="AY37" s="5"/>
      <c r="AZ37" s="5"/>
      <c r="BA37" s="5"/>
      <c r="BB37" s="5"/>
      <c r="BC37" s="5"/>
      <c r="BD37" s="5"/>
      <c r="BE37" s="5"/>
      <c r="BF37" s="6"/>
      <c r="BG37" s="6"/>
      <c r="BH37" s="6"/>
    </row>
    <row r="38" spans="6:60" ht="12" customHeight="1">
      <c r="F38" s="2" t="s">
        <v>16</v>
      </c>
      <c r="L38" s="6">
        <v>6</v>
      </c>
      <c r="M38" s="6">
        <v>5</v>
      </c>
      <c r="N38" s="8">
        <v>4</v>
      </c>
      <c r="O38" s="5">
        <v>3</v>
      </c>
      <c r="P38" s="5">
        <v>2</v>
      </c>
      <c r="Q38" s="5">
        <v>1</v>
      </c>
      <c r="R38" s="5">
        <v>0</v>
      </c>
      <c r="S38" s="5">
        <v>1</v>
      </c>
      <c r="T38" s="5">
        <v>2</v>
      </c>
      <c r="U38" s="5">
        <v>3</v>
      </c>
      <c r="V38" s="8">
        <v>4</v>
      </c>
      <c r="W38" s="6">
        <v>5</v>
      </c>
      <c r="X38" s="6">
        <v>6</v>
      </c>
      <c r="Z38" s="40">
        <v>6</v>
      </c>
      <c r="AA38" s="5">
        <v>5</v>
      </c>
      <c r="AB38" s="5">
        <v>4</v>
      </c>
      <c r="AC38" s="5">
        <v>3</v>
      </c>
      <c r="AD38" s="5">
        <v>2</v>
      </c>
      <c r="AE38" s="5">
        <v>1</v>
      </c>
      <c r="AF38" s="5">
        <v>0</v>
      </c>
      <c r="AG38" s="5">
        <v>1</v>
      </c>
      <c r="AH38" s="5">
        <v>2</v>
      </c>
      <c r="AI38" s="5">
        <v>3</v>
      </c>
      <c r="AJ38" s="5">
        <v>4</v>
      </c>
      <c r="AK38" s="5">
        <v>5</v>
      </c>
      <c r="AL38" s="40">
        <v>6</v>
      </c>
      <c r="AN38" s="6"/>
      <c r="AO38" s="6"/>
      <c r="AP38" s="5"/>
      <c r="AQ38" s="5"/>
      <c r="AR38" s="5"/>
      <c r="AS38" s="5"/>
      <c r="AT38" s="5"/>
      <c r="AU38" s="5"/>
      <c r="AV38" s="5"/>
      <c r="AW38" s="5"/>
      <c r="AX38" s="5">
        <v>1</v>
      </c>
      <c r="AY38" s="5"/>
      <c r="AZ38" s="5"/>
      <c r="BA38" s="5"/>
      <c r="BB38" s="5"/>
      <c r="BC38" s="5"/>
      <c r="BD38" s="5"/>
      <c r="BE38" s="5"/>
      <c r="BF38" s="5"/>
      <c r="BG38" s="6"/>
      <c r="BH38" s="6"/>
    </row>
    <row r="39" spans="13:61" ht="12" customHeight="1">
      <c r="M39" s="6"/>
      <c r="N39" s="8"/>
      <c r="O39" s="5"/>
      <c r="P39" s="5"/>
      <c r="Q39" s="5"/>
      <c r="R39" s="5">
        <v>1</v>
      </c>
      <c r="S39" s="5"/>
      <c r="T39" s="5"/>
      <c r="U39" s="5"/>
      <c r="V39" s="8"/>
      <c r="W39" s="6"/>
      <c r="Z39" s="4"/>
      <c r="AA39" s="5"/>
      <c r="AB39" s="5"/>
      <c r="AC39" s="5"/>
      <c r="AD39" s="5"/>
      <c r="AE39" s="5"/>
      <c r="AF39" s="5">
        <v>1</v>
      </c>
      <c r="AG39" s="5"/>
      <c r="AH39" s="5"/>
      <c r="AI39" s="5"/>
      <c r="AJ39" s="5"/>
      <c r="AK39" s="5"/>
      <c r="AL39" s="4"/>
      <c r="AM39" s="6" t="s">
        <v>2</v>
      </c>
      <c r="AN39" s="6" t="s">
        <v>3</v>
      </c>
      <c r="AO39" s="6">
        <v>9</v>
      </c>
      <c r="AP39" s="5">
        <v>8</v>
      </c>
      <c r="AQ39" s="5">
        <v>7</v>
      </c>
      <c r="AR39" s="5">
        <v>6</v>
      </c>
      <c r="AS39" s="5">
        <v>5</v>
      </c>
      <c r="AT39" s="5">
        <v>4</v>
      </c>
      <c r="AU39" s="5">
        <v>3</v>
      </c>
      <c r="AV39" s="5">
        <v>2</v>
      </c>
      <c r="AW39" s="5">
        <v>1</v>
      </c>
      <c r="AX39" s="5">
        <v>0</v>
      </c>
      <c r="AY39" s="5">
        <v>1</v>
      </c>
      <c r="AZ39" s="5">
        <v>2</v>
      </c>
      <c r="BA39" s="5">
        <v>3</v>
      </c>
      <c r="BB39" s="5">
        <v>4</v>
      </c>
      <c r="BC39" s="5">
        <v>5</v>
      </c>
      <c r="BD39" s="5">
        <v>6</v>
      </c>
      <c r="BE39" s="5">
        <v>7</v>
      </c>
      <c r="BF39" s="5">
        <v>8</v>
      </c>
      <c r="BG39" s="6">
        <v>9</v>
      </c>
      <c r="BH39" s="6" t="s">
        <v>3</v>
      </c>
      <c r="BI39" s="6" t="s">
        <v>2</v>
      </c>
    </row>
    <row r="40" spans="6:60" ht="12" customHeight="1">
      <c r="F40" s="6">
        <v>5</v>
      </c>
      <c r="M40" s="6"/>
      <c r="N40" s="8"/>
      <c r="O40" s="9"/>
      <c r="P40" s="5"/>
      <c r="Q40" s="5"/>
      <c r="R40" s="5">
        <v>2</v>
      </c>
      <c r="S40" s="5"/>
      <c r="T40" s="5"/>
      <c r="U40" s="9"/>
      <c r="V40" s="8"/>
      <c r="W40" s="6"/>
      <c r="Z40" s="4"/>
      <c r="AA40" s="40"/>
      <c r="AB40" s="5"/>
      <c r="AC40" s="5"/>
      <c r="AD40" s="5"/>
      <c r="AE40" s="5"/>
      <c r="AF40" s="5">
        <v>2</v>
      </c>
      <c r="AG40" s="5"/>
      <c r="AH40" s="5"/>
      <c r="AI40" s="5"/>
      <c r="AJ40" s="5"/>
      <c r="AK40" s="40"/>
      <c r="AL40" s="4"/>
      <c r="AN40" s="6"/>
      <c r="AO40" s="6"/>
      <c r="AP40" s="5"/>
      <c r="AQ40" s="5"/>
      <c r="AR40" s="5"/>
      <c r="AS40" s="5"/>
      <c r="AT40" s="5"/>
      <c r="AU40" s="5"/>
      <c r="AV40" s="5"/>
      <c r="AW40" s="5"/>
      <c r="AX40" s="5">
        <v>1</v>
      </c>
      <c r="AY40" s="5"/>
      <c r="AZ40" s="5"/>
      <c r="BA40" s="5"/>
      <c r="BB40" s="5"/>
      <c r="BC40" s="5"/>
      <c r="BD40" s="5"/>
      <c r="BE40" s="5"/>
      <c r="BF40" s="5"/>
      <c r="BG40" s="6"/>
      <c r="BH40" s="6"/>
    </row>
    <row r="41" spans="3:60" ht="12" customHeight="1">
      <c r="C41" s="6"/>
      <c r="D41" s="6"/>
      <c r="E41" s="6"/>
      <c r="F41" s="6">
        <v>4</v>
      </c>
      <c r="G41" s="6"/>
      <c r="H41" s="6"/>
      <c r="I41" s="6"/>
      <c r="M41" s="6"/>
      <c r="N41" s="8"/>
      <c r="O41" s="9"/>
      <c r="P41" s="9"/>
      <c r="Q41" s="5"/>
      <c r="R41" s="5">
        <v>3</v>
      </c>
      <c r="S41" s="5"/>
      <c r="T41" s="9"/>
      <c r="U41" s="9"/>
      <c r="V41" s="8"/>
      <c r="W41" s="6"/>
      <c r="Z41" s="4"/>
      <c r="AA41" s="40"/>
      <c r="AB41" s="5"/>
      <c r="AC41" s="5"/>
      <c r="AD41" s="5"/>
      <c r="AE41" s="5"/>
      <c r="AF41" s="5">
        <v>3</v>
      </c>
      <c r="AG41" s="5"/>
      <c r="AH41" s="5"/>
      <c r="AI41" s="5"/>
      <c r="AJ41" s="5"/>
      <c r="AK41" s="40"/>
      <c r="AL41" s="4"/>
      <c r="AN41" s="6"/>
      <c r="AO41" s="6"/>
      <c r="AP41" s="6"/>
      <c r="AQ41" s="5"/>
      <c r="AR41" s="5"/>
      <c r="AS41" s="5"/>
      <c r="AT41" s="5"/>
      <c r="AU41" s="5"/>
      <c r="AV41" s="5"/>
      <c r="AW41" s="5"/>
      <c r="AX41" s="5">
        <v>2</v>
      </c>
      <c r="AY41" s="5"/>
      <c r="AZ41" s="5"/>
      <c r="BA41" s="5"/>
      <c r="BB41" s="5"/>
      <c r="BC41" s="5"/>
      <c r="BD41" s="5"/>
      <c r="BE41" s="5"/>
      <c r="BF41" s="6"/>
      <c r="BG41" s="6"/>
      <c r="BH41" s="6"/>
    </row>
    <row r="42" spans="2:59" ht="12" customHeight="1">
      <c r="B42" s="8"/>
      <c r="C42" s="9"/>
      <c r="D42" s="9"/>
      <c r="E42" s="9"/>
      <c r="F42" s="40">
        <v>3</v>
      </c>
      <c r="G42" s="9"/>
      <c r="H42" s="9"/>
      <c r="I42" s="9"/>
      <c r="J42" s="8"/>
      <c r="N42" s="6"/>
      <c r="O42" s="6"/>
      <c r="P42" s="6"/>
      <c r="Q42" s="6"/>
      <c r="R42" s="6">
        <v>4</v>
      </c>
      <c r="S42" s="6"/>
      <c r="T42" s="6"/>
      <c r="U42" s="6"/>
      <c r="V42" s="6"/>
      <c r="Z42" s="4"/>
      <c r="AA42" s="4"/>
      <c r="AB42" s="40"/>
      <c r="AC42" s="5"/>
      <c r="AD42" s="5"/>
      <c r="AE42" s="5"/>
      <c r="AF42" s="5">
        <v>4</v>
      </c>
      <c r="AG42" s="5"/>
      <c r="AH42" s="5"/>
      <c r="AI42" s="5"/>
      <c r="AJ42" s="40"/>
      <c r="AK42" s="4"/>
      <c r="AL42" s="4"/>
      <c r="AO42" s="6"/>
      <c r="AP42" s="6"/>
      <c r="AQ42" s="5"/>
      <c r="AR42" s="5"/>
      <c r="AS42" s="5"/>
      <c r="AT42" s="5"/>
      <c r="AU42" s="5"/>
      <c r="AV42" s="5"/>
      <c r="AW42" s="5"/>
      <c r="AX42" s="5">
        <v>3</v>
      </c>
      <c r="AY42" s="5"/>
      <c r="AZ42" s="5"/>
      <c r="BA42" s="5"/>
      <c r="BB42" s="5"/>
      <c r="BC42" s="5"/>
      <c r="BD42" s="5"/>
      <c r="BE42" s="5"/>
      <c r="BF42" s="6"/>
      <c r="BG42" s="6"/>
    </row>
    <row r="43" spans="2:59" ht="12" customHeight="1">
      <c r="B43" s="8"/>
      <c r="C43" s="9"/>
      <c r="D43" s="9"/>
      <c r="E43" s="5"/>
      <c r="F43" s="5">
        <v>2</v>
      </c>
      <c r="G43" s="5"/>
      <c r="H43" s="9"/>
      <c r="I43" s="9"/>
      <c r="J43" s="8"/>
      <c r="O43" s="6"/>
      <c r="P43" s="6"/>
      <c r="Q43" s="6"/>
      <c r="R43" s="6">
        <v>5</v>
      </c>
      <c r="S43" s="6"/>
      <c r="T43" s="6"/>
      <c r="U43" s="6"/>
      <c r="Z43" s="4"/>
      <c r="AA43" s="4"/>
      <c r="AB43" s="4"/>
      <c r="AC43" s="40"/>
      <c r="AD43" s="40"/>
      <c r="AE43" s="5"/>
      <c r="AF43" s="5">
        <v>5</v>
      </c>
      <c r="AG43" s="5"/>
      <c r="AH43" s="40"/>
      <c r="AI43" s="40"/>
      <c r="AJ43" s="4"/>
      <c r="AK43" s="4"/>
      <c r="AL43" s="4"/>
      <c r="AO43" s="6"/>
      <c r="AP43" s="6"/>
      <c r="AQ43" s="6"/>
      <c r="AR43" s="5"/>
      <c r="AS43" s="5"/>
      <c r="AT43" s="5"/>
      <c r="AU43" s="5"/>
      <c r="AV43" s="5"/>
      <c r="AW43" s="5"/>
      <c r="AX43" s="5">
        <v>4</v>
      </c>
      <c r="AY43" s="5"/>
      <c r="AZ43" s="5"/>
      <c r="BA43" s="5"/>
      <c r="BB43" s="5"/>
      <c r="BC43" s="5"/>
      <c r="BD43" s="5"/>
      <c r="BE43" s="6"/>
      <c r="BF43" s="6"/>
      <c r="BG43" s="6"/>
    </row>
    <row r="44" spans="2:59" ht="12" customHeight="1">
      <c r="B44" s="8"/>
      <c r="C44" s="9"/>
      <c r="D44" s="5"/>
      <c r="E44" s="5"/>
      <c r="F44" s="5">
        <v>1</v>
      </c>
      <c r="G44" s="5"/>
      <c r="H44" s="5"/>
      <c r="I44" s="9"/>
      <c r="J44" s="8"/>
      <c r="R44" s="6">
        <v>6</v>
      </c>
      <c r="Z44" s="4"/>
      <c r="AA44" s="4"/>
      <c r="AB44" s="4"/>
      <c r="AC44" s="4"/>
      <c r="AD44" s="4"/>
      <c r="AE44" s="4"/>
      <c r="AF44" s="40">
        <v>6</v>
      </c>
      <c r="AG44" s="4"/>
      <c r="AH44" s="4"/>
      <c r="AI44" s="4"/>
      <c r="AJ44" s="4"/>
      <c r="AK44" s="4"/>
      <c r="AL44" s="4"/>
      <c r="AO44" s="6"/>
      <c r="AP44" s="6"/>
      <c r="AQ44" s="6"/>
      <c r="AR44" s="5"/>
      <c r="AS44" s="5"/>
      <c r="AT44" s="5"/>
      <c r="AU44" s="5"/>
      <c r="AV44" s="5"/>
      <c r="AW44" s="5"/>
      <c r="AX44" s="5">
        <v>5</v>
      </c>
      <c r="AY44" s="5"/>
      <c r="AZ44" s="5"/>
      <c r="BA44" s="5"/>
      <c r="BB44" s="5"/>
      <c r="BC44" s="5"/>
      <c r="BD44" s="5"/>
      <c r="BE44" s="6"/>
      <c r="BF44" s="6"/>
      <c r="BG44" s="6"/>
    </row>
    <row r="45" spans="1:58" ht="12" customHeight="1">
      <c r="A45" s="6">
        <v>5</v>
      </c>
      <c r="B45" s="8">
        <v>4</v>
      </c>
      <c r="C45" s="40">
        <v>3</v>
      </c>
      <c r="D45" s="5">
        <v>2</v>
      </c>
      <c r="E45" s="5">
        <v>1</v>
      </c>
      <c r="F45" s="5">
        <v>0</v>
      </c>
      <c r="G45" s="5">
        <v>1</v>
      </c>
      <c r="H45" s="5">
        <v>2</v>
      </c>
      <c r="I45" s="40">
        <v>3</v>
      </c>
      <c r="J45" s="8">
        <v>4</v>
      </c>
      <c r="K45" s="6">
        <v>5</v>
      </c>
      <c r="AP45" s="6"/>
      <c r="AQ45" s="6"/>
      <c r="AR45" s="6"/>
      <c r="AS45" s="5"/>
      <c r="AT45" s="5"/>
      <c r="AU45" s="5"/>
      <c r="AV45" s="5"/>
      <c r="AW45" s="5"/>
      <c r="AX45" s="5">
        <v>6</v>
      </c>
      <c r="AY45" s="5"/>
      <c r="AZ45" s="5"/>
      <c r="BA45" s="5"/>
      <c r="BB45" s="5"/>
      <c r="BC45" s="5"/>
      <c r="BD45" s="6"/>
      <c r="BE45" s="6"/>
      <c r="BF45" s="6"/>
    </row>
    <row r="46" spans="2:58" ht="12" customHeight="1">
      <c r="B46" s="8"/>
      <c r="C46" s="9"/>
      <c r="D46" s="5"/>
      <c r="E46" s="5"/>
      <c r="F46" s="5">
        <v>1</v>
      </c>
      <c r="G46" s="5"/>
      <c r="H46" s="5"/>
      <c r="I46" s="9"/>
      <c r="J46" s="8"/>
      <c r="AP46" s="6"/>
      <c r="AQ46" s="6"/>
      <c r="AR46" s="6"/>
      <c r="AS46" s="6"/>
      <c r="AT46" s="6"/>
      <c r="AU46" s="5"/>
      <c r="AV46" s="5"/>
      <c r="AW46" s="5"/>
      <c r="AX46" s="5">
        <v>7</v>
      </c>
      <c r="AY46" s="5"/>
      <c r="AZ46" s="5"/>
      <c r="BA46" s="5"/>
      <c r="BB46" s="6"/>
      <c r="BC46" s="6"/>
      <c r="BD46" s="6"/>
      <c r="BE46" s="6"/>
      <c r="BF46" s="6"/>
    </row>
    <row r="47" spans="2:57" ht="12" customHeight="1">
      <c r="B47" s="8"/>
      <c r="C47" s="9"/>
      <c r="D47" s="9"/>
      <c r="E47" s="5"/>
      <c r="F47" s="5">
        <v>2</v>
      </c>
      <c r="G47" s="5"/>
      <c r="H47" s="9"/>
      <c r="I47" s="9"/>
      <c r="J47" s="8"/>
      <c r="AQ47" s="6"/>
      <c r="AR47" s="6"/>
      <c r="AS47" s="6"/>
      <c r="AT47" s="6"/>
      <c r="AU47" s="6"/>
      <c r="AV47" s="6"/>
      <c r="AW47" s="5"/>
      <c r="AX47" s="5">
        <v>8</v>
      </c>
      <c r="AY47" s="5"/>
      <c r="AZ47" s="6"/>
      <c r="BA47" s="6"/>
      <c r="BB47" s="6"/>
      <c r="BC47" s="6"/>
      <c r="BD47" s="6"/>
      <c r="BE47" s="6"/>
    </row>
    <row r="48" spans="2:55" ht="12" customHeight="1">
      <c r="B48" s="8"/>
      <c r="C48" s="9"/>
      <c r="D48" s="9"/>
      <c r="E48" s="9"/>
      <c r="F48" s="40">
        <v>3</v>
      </c>
      <c r="G48" s="9"/>
      <c r="H48" s="9"/>
      <c r="I48" s="9"/>
      <c r="J48" s="8"/>
      <c r="AS48" s="6"/>
      <c r="AT48" s="6"/>
      <c r="AU48" s="6"/>
      <c r="AV48" s="6"/>
      <c r="AW48" s="6"/>
      <c r="AX48" s="6">
        <v>9</v>
      </c>
      <c r="AY48" s="6"/>
      <c r="AZ48" s="6"/>
      <c r="BA48" s="6"/>
      <c r="BB48" s="6"/>
      <c r="BC48" s="6"/>
    </row>
    <row r="49" spans="3:52" ht="12" customHeight="1">
      <c r="C49" s="6"/>
      <c r="D49" s="6"/>
      <c r="E49" s="6"/>
      <c r="F49" s="6">
        <v>4</v>
      </c>
      <c r="G49" s="6"/>
      <c r="H49" s="6"/>
      <c r="I49" s="6"/>
      <c r="AV49" s="6"/>
      <c r="AW49" s="6"/>
      <c r="AX49" s="6" t="s">
        <v>3</v>
      </c>
      <c r="AY49" s="6"/>
      <c r="AZ49" s="6"/>
    </row>
    <row r="50" spans="6:50" ht="12" customHeight="1">
      <c r="F50" s="6">
        <v>5</v>
      </c>
      <c r="AX50" s="6" t="s">
        <v>2</v>
      </c>
    </row>
    <row r="64" ht="12" customHeight="1">
      <c r="BC64" s="4"/>
    </row>
    <row r="65" ht="12" customHeight="1">
      <c r="BC65" s="4"/>
    </row>
    <row r="66" ht="12" customHeight="1">
      <c r="BC66" s="4"/>
    </row>
    <row r="67" ht="12" customHeight="1">
      <c r="BC67" s="4"/>
    </row>
    <row r="68" ht="12" customHeight="1">
      <c r="BC68" s="4"/>
    </row>
    <row r="69" ht="12" customHeight="1">
      <c r="BC69" s="4"/>
    </row>
    <row r="70" ht="12" customHeight="1">
      <c r="BC70" s="4"/>
    </row>
    <row r="71" ht="12" customHeight="1">
      <c r="BC71" s="4"/>
    </row>
    <row r="72" ht="12" customHeight="1">
      <c r="BC72" s="4"/>
    </row>
    <row r="73" ht="12" customHeight="1">
      <c r="BC73" s="4"/>
    </row>
    <row r="74" ht="12" customHeight="1">
      <c r="BC74" s="4"/>
    </row>
    <row r="75" ht="12" customHeight="1">
      <c r="BC75" s="4"/>
    </row>
    <row r="76" ht="12" customHeight="1">
      <c r="BC76" s="4"/>
    </row>
    <row r="96" ht="12" customHeight="1">
      <c r="AN96" s="41"/>
    </row>
  </sheetData>
  <printOptions horizontalCentered="1" verticalCentered="1"/>
  <pageMargins left="0.2" right="0.2" top="0" bottom="0" header="0" footer="0"/>
  <pageSetup fitToHeight="1" fitToWidth="1"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0"/>
  <sheetViews>
    <sheetView workbookViewId="0" topLeftCell="A1">
      <selection activeCell="A1" sqref="A1"/>
    </sheetView>
  </sheetViews>
  <sheetFormatPr defaultColWidth="9.140625" defaultRowHeight="12" customHeight="1"/>
  <cols>
    <col min="1" max="16384" width="2.28125" style="2" customWidth="1"/>
  </cols>
  <sheetData>
    <row r="1" spans="1:3" ht="17.25">
      <c r="A1" s="1" t="s">
        <v>84</v>
      </c>
      <c r="B1" s="1"/>
      <c r="C1" s="1"/>
    </row>
    <row r="3" spans="8:32" ht="12" customHeight="1">
      <c r="H3" s="130" t="s">
        <v>85</v>
      </c>
      <c r="V3" s="130" t="s">
        <v>86</v>
      </c>
      <c r="AF3" s="130" t="s">
        <v>87</v>
      </c>
    </row>
    <row r="5" spans="8:32" ht="12" customHeight="1">
      <c r="H5" s="131" t="s">
        <v>88</v>
      </c>
      <c r="V5" s="131" t="s">
        <v>88</v>
      </c>
      <c r="AF5" s="2" t="s">
        <v>89</v>
      </c>
    </row>
    <row r="6" spans="8:32" ht="12" customHeight="1">
      <c r="H6" s="132">
        <v>0</v>
      </c>
      <c r="V6" s="132">
        <v>0</v>
      </c>
      <c r="AF6" s="2" t="s">
        <v>90</v>
      </c>
    </row>
    <row r="7" ht="12" customHeight="1">
      <c r="AF7" s="2" t="s">
        <v>91</v>
      </c>
    </row>
    <row r="8" spans="8:32" ht="12" customHeight="1">
      <c r="H8" s="133" t="s">
        <v>92</v>
      </c>
      <c r="V8" s="133" t="s">
        <v>93</v>
      </c>
      <c r="AF8" s="2" t="s">
        <v>94</v>
      </c>
    </row>
    <row r="9" spans="7:23" ht="12" customHeight="1">
      <c r="G9" s="132"/>
      <c r="H9" s="2">
        <v>1</v>
      </c>
      <c r="I9" s="132"/>
      <c r="U9" s="132"/>
      <c r="V9" s="132">
        <v>1</v>
      </c>
      <c r="W9" s="132"/>
    </row>
    <row r="10" spans="7:32" ht="12" customHeight="1">
      <c r="G10" s="2">
        <v>1</v>
      </c>
      <c r="H10" s="132">
        <v>0</v>
      </c>
      <c r="I10" s="2">
        <v>1</v>
      </c>
      <c r="U10" s="132">
        <v>1</v>
      </c>
      <c r="V10" s="132">
        <v>0</v>
      </c>
      <c r="W10" s="132">
        <v>1</v>
      </c>
      <c r="AF10" s="2" t="s">
        <v>95</v>
      </c>
    </row>
    <row r="11" spans="7:32" ht="12" customHeight="1">
      <c r="G11" s="132"/>
      <c r="H11" s="2">
        <v>1</v>
      </c>
      <c r="I11" s="132"/>
      <c r="U11" s="132"/>
      <c r="V11" s="132">
        <v>1</v>
      </c>
      <c r="W11" s="132"/>
      <c r="AF11" s="2" t="s">
        <v>96</v>
      </c>
    </row>
    <row r="12" ht="12" customHeight="1">
      <c r="AF12" s="2" t="s">
        <v>122</v>
      </c>
    </row>
    <row r="13" spans="8:32" ht="12" customHeight="1">
      <c r="H13" s="133" t="s">
        <v>97</v>
      </c>
      <c r="AF13" s="2" t="s">
        <v>98</v>
      </c>
    </row>
    <row r="14" spans="7:32" ht="12" customHeight="1">
      <c r="G14" s="132"/>
      <c r="H14" s="132">
        <v>1</v>
      </c>
      <c r="I14" s="132"/>
      <c r="AF14" s="2" t="s">
        <v>99</v>
      </c>
    </row>
    <row r="15" spans="7:9" ht="12" customHeight="1">
      <c r="G15" s="132">
        <v>1</v>
      </c>
      <c r="H15" s="132">
        <v>0</v>
      </c>
      <c r="I15" s="132">
        <v>1</v>
      </c>
    </row>
    <row r="16" spans="7:32" ht="12" customHeight="1">
      <c r="G16" s="132"/>
      <c r="H16" s="132">
        <v>1</v>
      </c>
      <c r="I16" s="132"/>
      <c r="AF16" s="2" t="s">
        <v>100</v>
      </c>
    </row>
    <row r="17" ht="12" customHeight="1">
      <c r="AF17" s="2" t="s">
        <v>101</v>
      </c>
    </row>
    <row r="18" spans="8:32" ht="12" customHeight="1">
      <c r="H18" s="131" t="s">
        <v>102</v>
      </c>
      <c r="V18" s="133" t="s">
        <v>103</v>
      </c>
      <c r="AF18" s="134" t="s">
        <v>104</v>
      </c>
    </row>
    <row r="19" spans="8:32" ht="12" customHeight="1">
      <c r="H19" s="132">
        <v>2</v>
      </c>
      <c r="U19" s="132"/>
      <c r="V19" s="132">
        <v>2</v>
      </c>
      <c r="W19" s="132"/>
      <c r="AF19" s="2" t="s">
        <v>105</v>
      </c>
    </row>
    <row r="20" spans="7:24" ht="12" customHeight="1">
      <c r="G20" s="132"/>
      <c r="H20" s="132">
        <v>1</v>
      </c>
      <c r="I20" s="132"/>
      <c r="T20" s="132"/>
      <c r="U20" s="132"/>
      <c r="V20" s="132">
        <v>1</v>
      </c>
      <c r="W20" s="132"/>
      <c r="X20" s="132"/>
    </row>
    <row r="21" spans="6:24" ht="12" customHeight="1">
      <c r="F21" s="132">
        <v>2</v>
      </c>
      <c r="G21" s="132">
        <v>1</v>
      </c>
      <c r="H21" s="132">
        <v>0</v>
      </c>
      <c r="I21" s="132">
        <v>1</v>
      </c>
      <c r="J21" s="132">
        <v>2</v>
      </c>
      <c r="T21" s="132">
        <v>2</v>
      </c>
      <c r="U21" s="132">
        <v>1</v>
      </c>
      <c r="V21" s="132">
        <v>0</v>
      </c>
      <c r="W21" s="132">
        <v>1</v>
      </c>
      <c r="X21" s="132">
        <v>2</v>
      </c>
    </row>
    <row r="22" spans="7:24" ht="12" customHeight="1">
      <c r="G22" s="132"/>
      <c r="H22" s="132">
        <v>1</v>
      </c>
      <c r="I22" s="132"/>
      <c r="T22" s="132"/>
      <c r="U22" s="132"/>
      <c r="V22" s="132">
        <v>1</v>
      </c>
      <c r="W22" s="132"/>
      <c r="X22" s="132"/>
    </row>
    <row r="23" spans="8:23" ht="12" customHeight="1">
      <c r="H23" s="132">
        <v>2</v>
      </c>
      <c r="U23" s="132"/>
      <c r="V23" s="132">
        <v>2</v>
      </c>
      <c r="W23" s="132"/>
    </row>
    <row r="25" spans="8:22" ht="12" customHeight="1">
      <c r="H25" s="131" t="s">
        <v>106</v>
      </c>
      <c r="V25" s="131" t="s">
        <v>107</v>
      </c>
    </row>
    <row r="26" spans="8:23" ht="12" customHeight="1">
      <c r="H26" s="132">
        <v>3</v>
      </c>
      <c r="U26" s="132"/>
      <c r="V26" s="132">
        <v>3</v>
      </c>
      <c r="W26" s="132"/>
    </row>
    <row r="27" spans="6:24" ht="12" customHeight="1">
      <c r="F27" s="132"/>
      <c r="G27" s="132"/>
      <c r="H27" s="132">
        <v>2</v>
      </c>
      <c r="I27" s="132"/>
      <c r="J27" s="132"/>
      <c r="T27" s="132"/>
      <c r="U27" s="132"/>
      <c r="V27" s="132">
        <v>2</v>
      </c>
      <c r="W27" s="132"/>
      <c r="X27" s="132"/>
    </row>
    <row r="28" spans="6:25" ht="12" customHeight="1">
      <c r="F28" s="132"/>
      <c r="G28" s="132"/>
      <c r="H28" s="132">
        <v>1</v>
      </c>
      <c r="I28" s="132"/>
      <c r="J28" s="132"/>
      <c r="S28" s="132"/>
      <c r="T28" s="132"/>
      <c r="U28" s="132"/>
      <c r="V28" s="132">
        <v>1</v>
      </c>
      <c r="W28" s="132"/>
      <c r="X28" s="132"/>
      <c r="Y28" s="132"/>
    </row>
    <row r="29" spans="5:25" ht="12" customHeight="1">
      <c r="E29" s="132">
        <v>3</v>
      </c>
      <c r="F29" s="132">
        <v>2</v>
      </c>
      <c r="G29" s="132">
        <v>1</v>
      </c>
      <c r="H29" s="132">
        <v>0</v>
      </c>
      <c r="I29" s="132">
        <v>1</v>
      </c>
      <c r="J29" s="132">
        <v>2</v>
      </c>
      <c r="K29" s="132">
        <v>3</v>
      </c>
      <c r="S29" s="132">
        <v>3</v>
      </c>
      <c r="T29" s="132">
        <v>2</v>
      </c>
      <c r="U29" s="132">
        <v>1</v>
      </c>
      <c r="V29" s="132">
        <v>0</v>
      </c>
      <c r="W29" s="132">
        <v>1</v>
      </c>
      <c r="X29" s="132">
        <v>2</v>
      </c>
      <c r="Y29" s="132">
        <v>3</v>
      </c>
    </row>
    <row r="30" spans="6:25" ht="12" customHeight="1">
      <c r="F30" s="132"/>
      <c r="G30" s="132"/>
      <c r="H30" s="132">
        <v>1</v>
      </c>
      <c r="I30" s="132"/>
      <c r="J30" s="132"/>
      <c r="S30" s="132"/>
      <c r="T30" s="132"/>
      <c r="U30" s="132"/>
      <c r="V30" s="132">
        <v>1</v>
      </c>
      <c r="W30" s="132"/>
      <c r="X30" s="132"/>
      <c r="Y30" s="132"/>
    </row>
    <row r="31" spans="6:24" ht="12" customHeight="1">
      <c r="F31" s="132"/>
      <c r="G31" s="132"/>
      <c r="H31" s="132">
        <v>2</v>
      </c>
      <c r="I31" s="132"/>
      <c r="J31" s="132"/>
      <c r="T31" s="132"/>
      <c r="U31" s="132"/>
      <c r="V31" s="132">
        <v>2</v>
      </c>
      <c r="W31" s="132"/>
      <c r="X31" s="132"/>
    </row>
    <row r="32" spans="8:23" ht="12" customHeight="1">
      <c r="H32" s="132">
        <v>3</v>
      </c>
      <c r="U32" s="132"/>
      <c r="V32" s="132">
        <v>3</v>
      </c>
      <c r="W32" s="132"/>
    </row>
    <row r="34" spans="8:22" ht="12" customHeight="1">
      <c r="H34" s="131" t="s">
        <v>108</v>
      </c>
      <c r="V34" s="131" t="s">
        <v>109</v>
      </c>
    </row>
    <row r="35" spans="8:23" ht="12" customHeight="1">
      <c r="H35" s="132">
        <v>4</v>
      </c>
      <c r="U35" s="132"/>
      <c r="V35" s="132">
        <v>4</v>
      </c>
      <c r="W35" s="132"/>
    </row>
    <row r="36" spans="5:25" ht="12" customHeight="1">
      <c r="E36" s="132"/>
      <c r="F36" s="132"/>
      <c r="G36" s="132"/>
      <c r="H36" s="132">
        <v>3</v>
      </c>
      <c r="I36" s="132"/>
      <c r="J36" s="132"/>
      <c r="K36" s="132"/>
      <c r="S36" s="132"/>
      <c r="T36" s="132"/>
      <c r="U36" s="132"/>
      <c r="V36" s="132">
        <v>3</v>
      </c>
      <c r="W36" s="132"/>
      <c r="X36" s="132"/>
      <c r="Y36" s="132"/>
    </row>
    <row r="37" spans="5:25" ht="12" customHeight="1">
      <c r="E37" s="132"/>
      <c r="F37" s="132"/>
      <c r="G37" s="132"/>
      <c r="H37" s="132">
        <v>2</v>
      </c>
      <c r="I37" s="132"/>
      <c r="J37" s="132"/>
      <c r="K37" s="132"/>
      <c r="S37" s="132"/>
      <c r="T37" s="132"/>
      <c r="U37" s="132"/>
      <c r="V37" s="132">
        <v>2</v>
      </c>
      <c r="W37" s="132"/>
      <c r="X37" s="132"/>
      <c r="Y37" s="132"/>
    </row>
    <row r="38" spans="5:26" ht="12" customHeight="1">
      <c r="E38" s="132"/>
      <c r="F38" s="132"/>
      <c r="G38" s="132"/>
      <c r="H38" s="132">
        <v>1</v>
      </c>
      <c r="I38" s="132"/>
      <c r="J38" s="132"/>
      <c r="K38" s="132"/>
      <c r="R38" s="132"/>
      <c r="S38" s="132"/>
      <c r="T38" s="132"/>
      <c r="U38" s="132"/>
      <c r="V38" s="132">
        <v>1</v>
      </c>
      <c r="W38" s="132"/>
      <c r="X38" s="132"/>
      <c r="Y38" s="132"/>
      <c r="Z38" s="132"/>
    </row>
    <row r="39" spans="4:26" ht="12" customHeight="1">
      <c r="D39" s="132">
        <v>4</v>
      </c>
      <c r="E39" s="132">
        <v>3</v>
      </c>
      <c r="F39" s="132">
        <v>2</v>
      </c>
      <c r="G39" s="132">
        <v>1</v>
      </c>
      <c r="H39" s="132">
        <v>0</v>
      </c>
      <c r="I39" s="132">
        <v>1</v>
      </c>
      <c r="J39" s="132">
        <v>2</v>
      </c>
      <c r="K39" s="132">
        <v>3</v>
      </c>
      <c r="L39" s="132">
        <v>4</v>
      </c>
      <c r="R39" s="132">
        <v>4</v>
      </c>
      <c r="S39" s="132">
        <v>3</v>
      </c>
      <c r="T39" s="132">
        <v>2</v>
      </c>
      <c r="U39" s="132">
        <v>1</v>
      </c>
      <c r="V39" s="132">
        <v>0</v>
      </c>
      <c r="W39" s="132">
        <v>1</v>
      </c>
      <c r="X39" s="132">
        <v>2</v>
      </c>
      <c r="Y39" s="132">
        <v>3</v>
      </c>
      <c r="Z39" s="132">
        <v>4</v>
      </c>
    </row>
    <row r="40" spans="5:26" ht="12" customHeight="1">
      <c r="E40" s="132"/>
      <c r="F40" s="132"/>
      <c r="G40" s="132"/>
      <c r="H40" s="132">
        <v>1</v>
      </c>
      <c r="I40" s="132"/>
      <c r="J40" s="132"/>
      <c r="K40" s="132"/>
      <c r="R40" s="132"/>
      <c r="S40" s="132"/>
      <c r="T40" s="132"/>
      <c r="U40" s="132"/>
      <c r="V40" s="132">
        <v>1</v>
      </c>
      <c r="W40" s="132"/>
      <c r="X40" s="132"/>
      <c r="Y40" s="132"/>
      <c r="Z40" s="132"/>
    </row>
    <row r="41" spans="5:25" ht="12" customHeight="1">
      <c r="E41" s="132"/>
      <c r="F41" s="132"/>
      <c r="G41" s="132"/>
      <c r="H41" s="132">
        <v>2</v>
      </c>
      <c r="I41" s="132"/>
      <c r="J41" s="132"/>
      <c r="K41" s="132"/>
      <c r="S41" s="132"/>
      <c r="T41" s="132"/>
      <c r="U41" s="132"/>
      <c r="V41" s="132">
        <v>2</v>
      </c>
      <c r="W41" s="132"/>
      <c r="X41" s="132"/>
      <c r="Y41" s="132"/>
    </row>
    <row r="42" spans="5:25" ht="12" customHeight="1">
      <c r="E42" s="132"/>
      <c r="F42" s="132"/>
      <c r="G42" s="132"/>
      <c r="H42" s="132">
        <v>3</v>
      </c>
      <c r="I42" s="132"/>
      <c r="J42" s="132"/>
      <c r="K42" s="132"/>
      <c r="S42" s="132"/>
      <c r="T42" s="132"/>
      <c r="U42" s="132"/>
      <c r="V42" s="132">
        <v>3</v>
      </c>
      <c r="W42" s="132"/>
      <c r="X42" s="132"/>
      <c r="Y42" s="132"/>
    </row>
    <row r="43" spans="8:23" ht="12" customHeight="1">
      <c r="H43" s="132">
        <v>4</v>
      </c>
      <c r="U43" s="132"/>
      <c r="V43" s="132">
        <v>4</v>
      </c>
      <c r="W43" s="132"/>
    </row>
    <row r="45" spans="8:22" ht="12" customHeight="1">
      <c r="H45" s="131" t="s">
        <v>110</v>
      </c>
      <c r="V45" s="131" t="s">
        <v>111</v>
      </c>
    </row>
    <row r="46" spans="8:23" ht="12" customHeight="1">
      <c r="H46" s="132">
        <v>5</v>
      </c>
      <c r="U46" s="132"/>
      <c r="V46" s="132">
        <v>5</v>
      </c>
      <c r="W46" s="132"/>
    </row>
    <row r="47" spans="5:25" ht="12" customHeight="1">
      <c r="E47" s="132"/>
      <c r="F47" s="132"/>
      <c r="G47" s="132"/>
      <c r="H47" s="132">
        <v>4</v>
      </c>
      <c r="I47" s="132"/>
      <c r="J47" s="132"/>
      <c r="K47" s="132"/>
      <c r="S47" s="132"/>
      <c r="T47" s="132"/>
      <c r="U47" s="132"/>
      <c r="V47" s="132">
        <v>4</v>
      </c>
      <c r="W47" s="132"/>
      <c r="X47" s="132"/>
      <c r="Y47" s="132"/>
    </row>
    <row r="48" spans="4:26" ht="12" customHeight="1">
      <c r="D48" s="132"/>
      <c r="E48" s="132"/>
      <c r="F48" s="132"/>
      <c r="G48" s="132"/>
      <c r="H48" s="132">
        <v>3</v>
      </c>
      <c r="I48" s="132"/>
      <c r="J48" s="132"/>
      <c r="K48" s="132"/>
      <c r="L48" s="132"/>
      <c r="R48" s="132"/>
      <c r="S48" s="132"/>
      <c r="T48" s="132"/>
      <c r="U48" s="132"/>
      <c r="V48" s="132">
        <v>3</v>
      </c>
      <c r="W48" s="132"/>
      <c r="X48" s="132"/>
      <c r="Y48" s="132"/>
      <c r="Z48" s="132"/>
    </row>
    <row r="49" spans="4:26" ht="12" customHeight="1">
      <c r="D49" s="132"/>
      <c r="E49" s="132"/>
      <c r="F49" s="132"/>
      <c r="G49" s="132"/>
      <c r="H49" s="132">
        <v>2</v>
      </c>
      <c r="I49" s="132"/>
      <c r="J49" s="132"/>
      <c r="K49" s="132"/>
      <c r="L49" s="132"/>
      <c r="R49" s="132"/>
      <c r="S49" s="132"/>
      <c r="T49" s="132"/>
      <c r="U49" s="132"/>
      <c r="V49" s="132">
        <v>2</v>
      </c>
      <c r="W49" s="132"/>
      <c r="X49" s="132"/>
      <c r="Y49" s="132"/>
      <c r="Z49" s="132"/>
    </row>
    <row r="50" spans="4:27" ht="12" customHeight="1">
      <c r="D50" s="132"/>
      <c r="E50" s="132"/>
      <c r="F50" s="132"/>
      <c r="G50" s="132"/>
      <c r="H50" s="132">
        <v>1</v>
      </c>
      <c r="I50" s="132"/>
      <c r="J50" s="132"/>
      <c r="K50" s="132"/>
      <c r="L50" s="132"/>
      <c r="Q50" s="132"/>
      <c r="R50" s="132"/>
      <c r="S50" s="132"/>
      <c r="T50" s="132"/>
      <c r="U50" s="132"/>
      <c r="V50" s="132">
        <v>1</v>
      </c>
      <c r="W50" s="132"/>
      <c r="X50" s="132"/>
      <c r="Y50" s="132"/>
      <c r="Z50" s="132"/>
      <c r="AA50" s="132"/>
    </row>
    <row r="51" spans="3:27" ht="12" customHeight="1">
      <c r="C51" s="132">
        <v>5</v>
      </c>
      <c r="D51" s="132">
        <v>4</v>
      </c>
      <c r="E51" s="132">
        <v>3</v>
      </c>
      <c r="F51" s="132">
        <v>2</v>
      </c>
      <c r="G51" s="132">
        <v>1</v>
      </c>
      <c r="H51" s="132">
        <v>0</v>
      </c>
      <c r="I51" s="132">
        <v>1</v>
      </c>
      <c r="J51" s="132">
        <v>2</v>
      </c>
      <c r="K51" s="132">
        <v>3</v>
      </c>
      <c r="L51" s="132">
        <v>4</v>
      </c>
      <c r="M51" s="132">
        <v>5</v>
      </c>
      <c r="Q51" s="132">
        <v>5</v>
      </c>
      <c r="R51" s="132">
        <v>4</v>
      </c>
      <c r="S51" s="132">
        <v>3</v>
      </c>
      <c r="T51" s="132">
        <v>2</v>
      </c>
      <c r="U51" s="132">
        <v>1</v>
      </c>
      <c r="V51" s="132">
        <v>0</v>
      </c>
      <c r="W51" s="132">
        <v>1</v>
      </c>
      <c r="X51" s="132">
        <v>2</v>
      </c>
      <c r="Y51" s="132">
        <v>3</v>
      </c>
      <c r="Z51" s="132">
        <v>4</v>
      </c>
      <c r="AA51" s="132">
        <v>5</v>
      </c>
    </row>
    <row r="52" spans="4:27" ht="12" customHeight="1">
      <c r="D52" s="132"/>
      <c r="E52" s="132"/>
      <c r="F52" s="132"/>
      <c r="G52" s="132"/>
      <c r="H52" s="132">
        <v>1</v>
      </c>
      <c r="I52" s="132"/>
      <c r="J52" s="132"/>
      <c r="K52" s="132"/>
      <c r="L52" s="132"/>
      <c r="Q52" s="132"/>
      <c r="R52" s="132"/>
      <c r="S52" s="132"/>
      <c r="T52" s="132"/>
      <c r="U52" s="132"/>
      <c r="V52" s="132">
        <v>1</v>
      </c>
      <c r="W52" s="132"/>
      <c r="X52" s="132"/>
      <c r="Y52" s="132"/>
      <c r="Z52" s="132"/>
      <c r="AA52" s="132"/>
    </row>
    <row r="53" spans="4:26" ht="12" customHeight="1">
      <c r="D53" s="132"/>
      <c r="E53" s="132"/>
      <c r="F53" s="132"/>
      <c r="G53" s="132"/>
      <c r="H53" s="132">
        <v>2</v>
      </c>
      <c r="I53" s="132"/>
      <c r="J53" s="132"/>
      <c r="K53" s="132"/>
      <c r="L53" s="132"/>
      <c r="R53" s="132"/>
      <c r="S53" s="132"/>
      <c r="T53" s="132"/>
      <c r="U53" s="132"/>
      <c r="V53" s="132">
        <v>2</v>
      </c>
      <c r="W53" s="132"/>
      <c r="X53" s="132"/>
      <c r="Y53" s="132"/>
      <c r="Z53" s="132"/>
    </row>
    <row r="54" spans="4:26" ht="12" customHeight="1">
      <c r="D54" s="132"/>
      <c r="E54" s="132"/>
      <c r="F54" s="132"/>
      <c r="G54" s="132"/>
      <c r="H54" s="132">
        <v>3</v>
      </c>
      <c r="I54" s="132"/>
      <c r="J54" s="132"/>
      <c r="K54" s="132"/>
      <c r="L54" s="132"/>
      <c r="R54" s="132"/>
      <c r="S54" s="132"/>
      <c r="T54" s="132"/>
      <c r="U54" s="132"/>
      <c r="V54" s="132">
        <v>3</v>
      </c>
      <c r="W54" s="132"/>
      <c r="X54" s="132"/>
      <c r="Y54" s="132"/>
      <c r="Z54" s="132"/>
    </row>
    <row r="55" spans="5:25" ht="12" customHeight="1">
      <c r="E55" s="132"/>
      <c r="F55" s="132"/>
      <c r="G55" s="132"/>
      <c r="H55" s="132">
        <v>4</v>
      </c>
      <c r="I55" s="132"/>
      <c r="J55" s="132"/>
      <c r="K55" s="132"/>
      <c r="S55" s="132"/>
      <c r="T55" s="132"/>
      <c r="U55" s="132"/>
      <c r="V55" s="132">
        <v>4</v>
      </c>
      <c r="W55" s="132"/>
      <c r="X55" s="132"/>
      <c r="Y55" s="132"/>
    </row>
    <row r="56" spans="8:23" ht="12" customHeight="1">
      <c r="H56" s="132">
        <v>5</v>
      </c>
      <c r="U56" s="132"/>
      <c r="V56" s="132">
        <v>5</v>
      </c>
      <c r="W56" s="132"/>
    </row>
    <row r="58" spans="8:25" ht="12" customHeight="1">
      <c r="H58" s="2" t="s">
        <v>112</v>
      </c>
      <c r="K58" s="135"/>
      <c r="V58" s="131" t="s">
        <v>113</v>
      </c>
      <c r="Y58" s="135"/>
    </row>
    <row r="59" spans="8:22" ht="12" customHeight="1">
      <c r="H59" s="132">
        <v>6</v>
      </c>
      <c r="V59" s="132">
        <v>6</v>
      </c>
    </row>
    <row r="60" spans="5:25" ht="12" customHeight="1">
      <c r="E60" s="132"/>
      <c r="F60" s="132"/>
      <c r="G60" s="132"/>
      <c r="H60" s="132">
        <v>5</v>
      </c>
      <c r="I60" s="132"/>
      <c r="J60" s="132"/>
      <c r="K60" s="132"/>
      <c r="S60" s="132"/>
      <c r="T60" s="132"/>
      <c r="U60" s="132"/>
      <c r="V60" s="132">
        <v>5</v>
      </c>
      <c r="W60" s="132"/>
      <c r="X60" s="132"/>
      <c r="Y60" s="132"/>
    </row>
    <row r="61" spans="4:26" ht="12" customHeight="1">
      <c r="D61" s="132"/>
      <c r="E61" s="132"/>
      <c r="F61" s="132"/>
      <c r="G61" s="132"/>
      <c r="H61" s="132">
        <v>4</v>
      </c>
      <c r="I61" s="132"/>
      <c r="J61" s="132"/>
      <c r="K61" s="132"/>
      <c r="L61" s="132"/>
      <c r="R61" s="132"/>
      <c r="S61" s="132"/>
      <c r="T61" s="132"/>
      <c r="U61" s="132"/>
      <c r="V61" s="132">
        <v>4</v>
      </c>
      <c r="W61" s="132"/>
      <c r="X61" s="132"/>
      <c r="Y61" s="132"/>
      <c r="Z61" s="132"/>
    </row>
    <row r="62" spans="3:27" ht="12" customHeight="1">
      <c r="C62" s="132"/>
      <c r="D62" s="132"/>
      <c r="E62" s="132"/>
      <c r="F62" s="132"/>
      <c r="G62" s="132"/>
      <c r="H62" s="132">
        <v>3</v>
      </c>
      <c r="I62" s="132"/>
      <c r="J62" s="132"/>
      <c r="K62" s="132"/>
      <c r="L62" s="132"/>
      <c r="M62" s="132"/>
      <c r="Q62" s="132"/>
      <c r="R62" s="132"/>
      <c r="S62" s="132"/>
      <c r="T62" s="132"/>
      <c r="U62" s="132"/>
      <c r="V62" s="132">
        <v>3</v>
      </c>
      <c r="W62" s="132"/>
      <c r="X62" s="132"/>
      <c r="Y62" s="132"/>
      <c r="Z62" s="132"/>
      <c r="AA62" s="132"/>
    </row>
    <row r="63" spans="3:27" ht="12" customHeight="1">
      <c r="C63" s="132"/>
      <c r="D63" s="132"/>
      <c r="E63" s="132"/>
      <c r="F63" s="132"/>
      <c r="G63" s="132"/>
      <c r="H63" s="132">
        <v>2</v>
      </c>
      <c r="I63" s="132"/>
      <c r="J63" s="132"/>
      <c r="K63" s="132"/>
      <c r="L63" s="132"/>
      <c r="M63" s="132"/>
      <c r="Q63" s="132"/>
      <c r="R63" s="132"/>
      <c r="S63" s="132"/>
      <c r="T63" s="132"/>
      <c r="U63" s="132"/>
      <c r="V63" s="132">
        <v>2</v>
      </c>
      <c r="W63" s="132"/>
      <c r="X63" s="132"/>
      <c r="Y63" s="132"/>
      <c r="Z63" s="132"/>
      <c r="AA63" s="132"/>
    </row>
    <row r="64" spans="3:27" ht="12" customHeight="1">
      <c r="C64" s="132"/>
      <c r="D64" s="132"/>
      <c r="E64" s="132"/>
      <c r="F64" s="132"/>
      <c r="G64" s="132"/>
      <c r="H64" s="132">
        <v>1</v>
      </c>
      <c r="I64" s="132"/>
      <c r="J64" s="132"/>
      <c r="K64" s="132"/>
      <c r="L64" s="132"/>
      <c r="M64" s="132"/>
      <c r="Q64" s="132"/>
      <c r="R64" s="132"/>
      <c r="S64" s="132"/>
      <c r="T64" s="132"/>
      <c r="U64" s="132"/>
      <c r="V64" s="132">
        <v>1</v>
      </c>
      <c r="W64" s="132"/>
      <c r="X64" s="132"/>
      <c r="Y64" s="132"/>
      <c r="Z64" s="132"/>
      <c r="AA64" s="132"/>
    </row>
    <row r="65" spans="2:28" ht="12" customHeight="1">
      <c r="B65" s="132">
        <v>6</v>
      </c>
      <c r="C65" s="132">
        <v>5</v>
      </c>
      <c r="D65" s="132">
        <v>4</v>
      </c>
      <c r="E65" s="132">
        <v>3</v>
      </c>
      <c r="F65" s="132">
        <v>2</v>
      </c>
      <c r="G65" s="132">
        <v>1</v>
      </c>
      <c r="H65" s="132">
        <v>0</v>
      </c>
      <c r="I65" s="132">
        <v>1</v>
      </c>
      <c r="J65" s="132">
        <v>2</v>
      </c>
      <c r="K65" s="132">
        <v>3</v>
      </c>
      <c r="L65" s="132">
        <v>4</v>
      </c>
      <c r="M65" s="132">
        <v>5</v>
      </c>
      <c r="N65" s="132">
        <v>6</v>
      </c>
      <c r="P65" s="132">
        <v>6</v>
      </c>
      <c r="Q65" s="132">
        <v>5</v>
      </c>
      <c r="R65" s="132">
        <v>4</v>
      </c>
      <c r="S65" s="132">
        <v>3</v>
      </c>
      <c r="T65" s="132">
        <v>2</v>
      </c>
      <c r="U65" s="132">
        <v>1</v>
      </c>
      <c r="V65" s="132">
        <v>0</v>
      </c>
      <c r="W65" s="132">
        <v>1</v>
      </c>
      <c r="X65" s="132">
        <v>2</v>
      </c>
      <c r="Y65" s="132">
        <v>3</v>
      </c>
      <c r="Z65" s="132">
        <v>4</v>
      </c>
      <c r="AA65" s="132">
        <v>5</v>
      </c>
      <c r="AB65" s="132">
        <v>6</v>
      </c>
    </row>
    <row r="66" spans="3:27" ht="12" customHeight="1">
      <c r="C66" s="132"/>
      <c r="D66" s="132"/>
      <c r="E66" s="132"/>
      <c r="F66" s="132"/>
      <c r="G66" s="132"/>
      <c r="H66" s="132">
        <v>1</v>
      </c>
      <c r="I66" s="132"/>
      <c r="J66" s="132"/>
      <c r="K66" s="132"/>
      <c r="L66" s="132"/>
      <c r="M66" s="132"/>
      <c r="Q66" s="132"/>
      <c r="R66" s="132"/>
      <c r="S66" s="132"/>
      <c r="T66" s="132"/>
      <c r="U66" s="132"/>
      <c r="V66" s="132">
        <v>1</v>
      </c>
      <c r="W66" s="132"/>
      <c r="X66" s="132"/>
      <c r="Y66" s="132"/>
      <c r="Z66" s="132"/>
      <c r="AA66" s="132"/>
    </row>
    <row r="67" spans="3:27" ht="12" customHeight="1">
      <c r="C67" s="132"/>
      <c r="D67" s="132"/>
      <c r="E67" s="132"/>
      <c r="F67" s="132"/>
      <c r="G67" s="132"/>
      <c r="H67" s="132">
        <v>2</v>
      </c>
      <c r="I67" s="132"/>
      <c r="J67" s="132"/>
      <c r="K67" s="132"/>
      <c r="L67" s="132"/>
      <c r="M67" s="132"/>
      <c r="Q67" s="132"/>
      <c r="R67" s="132"/>
      <c r="S67" s="132"/>
      <c r="T67" s="132"/>
      <c r="U67" s="132"/>
      <c r="V67" s="132">
        <v>2</v>
      </c>
      <c r="W67" s="132"/>
      <c r="X67" s="132"/>
      <c r="Y67" s="132"/>
      <c r="Z67" s="132"/>
      <c r="AA67" s="132"/>
    </row>
    <row r="68" spans="3:27" ht="12" customHeight="1">
      <c r="C68" s="132"/>
      <c r="D68" s="132"/>
      <c r="E68" s="132"/>
      <c r="F68" s="132"/>
      <c r="G68" s="132"/>
      <c r="H68" s="132">
        <v>3</v>
      </c>
      <c r="I68" s="132"/>
      <c r="J68" s="132"/>
      <c r="K68" s="132"/>
      <c r="L68" s="132"/>
      <c r="M68" s="132"/>
      <c r="Q68" s="132"/>
      <c r="R68" s="132"/>
      <c r="S68" s="132"/>
      <c r="T68" s="132"/>
      <c r="U68" s="132"/>
      <c r="V68" s="132">
        <v>3</v>
      </c>
      <c r="W68" s="132"/>
      <c r="X68" s="132"/>
      <c r="Y68" s="132"/>
      <c r="Z68" s="132"/>
      <c r="AA68" s="132"/>
    </row>
    <row r="69" spans="4:26" ht="12" customHeight="1">
      <c r="D69" s="132"/>
      <c r="E69" s="132"/>
      <c r="F69" s="132"/>
      <c r="G69" s="132"/>
      <c r="H69" s="132">
        <v>4</v>
      </c>
      <c r="I69" s="132"/>
      <c r="J69" s="132"/>
      <c r="K69" s="132"/>
      <c r="L69" s="132"/>
      <c r="R69" s="132"/>
      <c r="S69" s="132"/>
      <c r="T69" s="132"/>
      <c r="U69" s="132"/>
      <c r="V69" s="132">
        <v>4</v>
      </c>
      <c r="W69" s="132"/>
      <c r="X69" s="132"/>
      <c r="Y69" s="132"/>
      <c r="Z69" s="132"/>
    </row>
    <row r="70" spans="5:25" ht="12" customHeight="1">
      <c r="E70" s="132"/>
      <c r="F70" s="132"/>
      <c r="G70" s="132"/>
      <c r="H70" s="132">
        <v>5</v>
      </c>
      <c r="I70" s="132"/>
      <c r="J70" s="132"/>
      <c r="K70" s="132"/>
      <c r="S70" s="132"/>
      <c r="T70" s="132"/>
      <c r="U70" s="132"/>
      <c r="V70" s="132">
        <v>5</v>
      </c>
      <c r="W70" s="132"/>
      <c r="X70" s="132"/>
      <c r="Y70" s="132"/>
    </row>
    <row r="71" spans="8:22" ht="12" customHeight="1">
      <c r="H71" s="132">
        <v>6</v>
      </c>
      <c r="V71" s="132">
        <v>6</v>
      </c>
    </row>
    <row r="74" spans="8:22" ht="12" customHeight="1">
      <c r="H74" s="2" t="s">
        <v>114</v>
      </c>
      <c r="V74" s="2" t="s">
        <v>115</v>
      </c>
    </row>
    <row r="75" ht="12" customHeight="1">
      <c r="H75" s="2" t="s">
        <v>116</v>
      </c>
    </row>
    <row r="76" ht="12" customHeight="1">
      <c r="H76" s="2" t="s">
        <v>117</v>
      </c>
    </row>
    <row r="77" ht="12" customHeight="1">
      <c r="H77" s="2" t="s">
        <v>118</v>
      </c>
    </row>
    <row r="78" ht="12" customHeight="1">
      <c r="H78" s="2" t="s">
        <v>119</v>
      </c>
    </row>
    <row r="79" ht="12" customHeight="1">
      <c r="H79" s="2" t="s">
        <v>120</v>
      </c>
    </row>
    <row r="80" ht="12" customHeight="1">
      <c r="H80" s="2" t="s">
        <v>121</v>
      </c>
    </row>
  </sheetData>
  <printOptions horizontalCentered="1" verticalCentered="1"/>
  <pageMargins left="0.2" right="0.2" top="0" bottom="0" header="0" footer="0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7"/>
  <sheetViews>
    <sheetView workbookViewId="0" topLeftCell="A1">
      <selection activeCell="C4" sqref="C4"/>
    </sheetView>
  </sheetViews>
  <sheetFormatPr defaultColWidth="9.140625" defaultRowHeight="12.75"/>
  <cols>
    <col min="1" max="1" width="4.140625" style="91" customWidth="1"/>
    <col min="2" max="2" width="11.28125" style="91" customWidth="1"/>
    <col min="3" max="3" width="7.140625" style="91" customWidth="1"/>
    <col min="4" max="4" width="2.00390625" style="91" customWidth="1"/>
    <col min="5" max="7" width="5.28125" style="91" customWidth="1"/>
    <col min="8" max="10" width="6.28125" style="91" customWidth="1"/>
    <col min="11" max="11" width="5.57421875" style="98" customWidth="1"/>
    <col min="12" max="13" width="5.57421875" style="91" customWidth="1"/>
    <col min="14" max="14" width="3.8515625" style="98" customWidth="1"/>
    <col min="15" max="15" width="8.8515625" style="91" customWidth="1"/>
    <col min="16" max="17" width="4.8515625" style="91" customWidth="1"/>
    <col min="18" max="21" width="5.7109375" style="91" customWidth="1"/>
    <col min="22" max="22" width="4.8515625" style="91" customWidth="1"/>
    <col min="23" max="23" width="5.7109375" style="91" customWidth="1"/>
    <col min="24" max="24" width="4.8515625" style="91" customWidth="1"/>
    <col min="25" max="28" width="6.8515625" style="91" customWidth="1"/>
    <col min="29" max="16384" width="8.8515625" style="91" customWidth="1"/>
  </cols>
  <sheetData>
    <row r="1" spans="1:14" ht="12.75">
      <c r="A1" s="90" t="s">
        <v>77</v>
      </c>
      <c r="I1" s="92"/>
      <c r="J1" s="93" t="s">
        <v>17</v>
      </c>
      <c r="K1" s="92"/>
      <c r="L1" s="92"/>
      <c r="M1" s="92"/>
      <c r="N1" s="92"/>
    </row>
    <row r="2" spans="1:14" ht="12.75">
      <c r="A2" s="90"/>
      <c r="I2" s="92"/>
      <c r="J2" s="92"/>
      <c r="K2" s="92"/>
      <c r="L2" s="92"/>
      <c r="M2" s="92"/>
      <c r="N2" s="92"/>
    </row>
    <row r="3" spans="5:14" ht="12.75">
      <c r="E3" s="94" t="s">
        <v>18</v>
      </c>
      <c r="F3" s="95"/>
      <c r="G3" s="95"/>
      <c r="I3" s="96" t="s">
        <v>19</v>
      </c>
      <c r="J3" s="92"/>
      <c r="K3" s="92"/>
      <c r="L3" s="96" t="s">
        <v>20</v>
      </c>
      <c r="M3" s="92"/>
      <c r="N3" s="92"/>
    </row>
    <row r="4" spans="2:21" ht="12.75">
      <c r="B4" s="91" t="s">
        <v>21</v>
      </c>
      <c r="C4" s="97">
        <v>70</v>
      </c>
      <c r="I4" s="92">
        <v>10</v>
      </c>
      <c r="J4" s="92"/>
      <c r="K4" s="92"/>
      <c r="L4" s="97">
        <v>10</v>
      </c>
      <c r="M4" s="92"/>
      <c r="Q4" s="91" t="s">
        <v>22</v>
      </c>
      <c r="R4" s="91" t="s">
        <v>22</v>
      </c>
      <c r="S4" s="91" t="s">
        <v>23</v>
      </c>
      <c r="T4" s="91" t="s">
        <v>24</v>
      </c>
      <c r="U4" s="91" t="s">
        <v>24</v>
      </c>
    </row>
    <row r="5" spans="2:42" ht="12.75">
      <c r="B5" s="91" t="s">
        <v>25</v>
      </c>
      <c r="C5" s="99">
        <v>1</v>
      </c>
      <c r="E5" s="100" t="s">
        <v>26</v>
      </c>
      <c r="F5" s="101" t="s">
        <v>27</v>
      </c>
      <c r="G5" s="100" t="s">
        <v>28</v>
      </c>
      <c r="H5" s="102" t="s">
        <v>29</v>
      </c>
      <c r="I5" s="100" t="s">
        <v>30</v>
      </c>
      <c r="J5" s="100" t="s">
        <v>31</v>
      </c>
      <c r="K5" s="102" t="s">
        <v>29</v>
      </c>
      <c r="L5" s="100" t="s">
        <v>30</v>
      </c>
      <c r="M5" s="100" t="s">
        <v>31</v>
      </c>
      <c r="N5" s="102" t="s">
        <v>32</v>
      </c>
      <c r="O5" s="100" t="s">
        <v>33</v>
      </c>
      <c r="P5" s="101" t="s">
        <v>6</v>
      </c>
      <c r="Q5" s="100" t="s">
        <v>34</v>
      </c>
      <c r="R5" s="100" t="s">
        <v>35</v>
      </c>
      <c r="S5" s="100" t="s">
        <v>36</v>
      </c>
      <c r="T5" s="100" t="s">
        <v>34</v>
      </c>
      <c r="U5" s="100" t="s">
        <v>35</v>
      </c>
      <c r="V5" s="100" t="s">
        <v>37</v>
      </c>
      <c r="AC5" s="100" t="s">
        <v>33</v>
      </c>
      <c r="AD5" s="100" t="s">
        <v>34</v>
      </c>
      <c r="AE5" s="100" t="s">
        <v>38</v>
      </c>
      <c r="AF5" s="101" t="s">
        <v>6</v>
      </c>
      <c r="AG5" s="101" t="s">
        <v>39</v>
      </c>
      <c r="AH5" s="101">
        <v>-25</v>
      </c>
      <c r="AI5" s="103" t="s">
        <v>40</v>
      </c>
      <c r="AJ5" s="100" t="s">
        <v>32</v>
      </c>
      <c r="AK5" s="100">
        <v>-50</v>
      </c>
      <c r="AL5" s="100" t="s">
        <v>35</v>
      </c>
      <c r="AM5" s="100" t="s">
        <v>41</v>
      </c>
      <c r="AN5" s="100" t="s">
        <v>42</v>
      </c>
      <c r="AO5" s="100" t="s">
        <v>43</v>
      </c>
      <c r="AP5" s="100" t="s">
        <v>44</v>
      </c>
    </row>
    <row r="6" spans="5:42" ht="12.75">
      <c r="E6" s="91">
        <v>0</v>
      </c>
      <c r="F6" s="91">
        <f aca="true" t="shared" si="0" ref="F6:F35">+E6+1</f>
        <v>1</v>
      </c>
      <c r="G6" s="91">
        <f aca="true" t="shared" si="1" ref="G6:G35">+(E6*2)+1</f>
        <v>1</v>
      </c>
      <c r="H6" s="104">
        <f>+I6/2</f>
        <v>35</v>
      </c>
      <c r="I6" s="105">
        <f>+C$4</f>
        <v>70</v>
      </c>
      <c r="J6" s="105">
        <f>+I6*3/2</f>
        <v>105</v>
      </c>
      <c r="K6" s="106">
        <f aca="true" t="shared" si="2" ref="K6:K35">+IF(H6-$L$4&gt;0,H6-$L$4,0)</f>
        <v>25</v>
      </c>
      <c r="L6" s="107">
        <f aca="true" t="shared" si="3" ref="L6:L35">+IF(I6-$L$4&gt;0,I6-$L$4,0)</f>
        <v>60</v>
      </c>
      <c r="M6" s="108">
        <f aca="true" t="shared" si="4" ref="M6:M35">+IF(J6-$L$4&gt;0,J6-$L$4,0)</f>
        <v>95</v>
      </c>
      <c r="N6" s="98">
        <f aca="true" t="shared" si="5" ref="N6:N17">+U6-R6</f>
        <v>1</v>
      </c>
      <c r="O6" s="91" t="s">
        <v>45</v>
      </c>
      <c r="P6" s="91">
        <v>44</v>
      </c>
      <c r="Q6" s="91">
        <v>7</v>
      </c>
      <c r="R6" s="91">
        <f aca="true" t="shared" si="6" ref="R6:R17">+(Q6-1)/2</f>
        <v>3</v>
      </c>
      <c r="S6" s="91">
        <f aca="true" t="shared" si="7" ref="S6:S17">+P6-10*R6</f>
        <v>14</v>
      </c>
      <c r="T6" s="91">
        <f aca="true" t="shared" si="8" ref="T6:T17">2*U6+1</f>
        <v>9</v>
      </c>
      <c r="U6" s="91">
        <f aca="true" t="shared" si="9" ref="U6:U17">+ROUNDUP(P6/10,0)-1</f>
        <v>4</v>
      </c>
      <c r="V6" s="91">
        <f aca="true" t="shared" si="10" ref="V6:V17">+N6*2</f>
        <v>2</v>
      </c>
      <c r="AC6" s="91" t="s">
        <v>45</v>
      </c>
      <c r="AD6" s="91">
        <v>7</v>
      </c>
      <c r="AE6" s="91">
        <v>0</v>
      </c>
      <c r="AF6" s="91">
        <v>44</v>
      </c>
      <c r="AG6" s="91">
        <f aca="true" t="shared" si="11" ref="AG6:AG14">+AF6/2</f>
        <v>22</v>
      </c>
      <c r="AH6" s="109">
        <f aca="true" t="shared" si="12" ref="AH6:AH14">+IF(AG6+AH$5&gt;0,AG6+AH$5,0)</f>
        <v>0</v>
      </c>
      <c r="AI6" s="105">
        <f aca="true" t="shared" si="13" ref="AI6:AI14">+AH6/5</f>
        <v>0</v>
      </c>
      <c r="AJ6" s="110">
        <f aca="true" t="shared" si="14" ref="AJ6:AJ14">+IF(AE6=0,0,(AE6+1)/2)</f>
        <v>0</v>
      </c>
      <c r="AK6" s="91">
        <f aca="true" t="shared" si="15" ref="AK6:AK14">+AF6-50</f>
        <v>-6</v>
      </c>
      <c r="AL6" s="91">
        <f aca="true" t="shared" si="16" ref="AL6:AL14">+((AD6-1)/2)</f>
        <v>3</v>
      </c>
      <c r="AM6" s="111">
        <f aca="true" t="shared" si="17" ref="AM6:AM14">+AF6/(AL6+1)</f>
        <v>11</v>
      </c>
      <c r="AN6" s="111">
        <f aca="true" t="shared" si="18" ref="AN6:AN14">+AF6/AL6</f>
        <v>14.666666666666666</v>
      </c>
      <c r="AO6" s="111">
        <f aca="true" t="shared" si="19" ref="AO6:AO14">+AVERAGE(AM6:AN6)</f>
        <v>12.833333333333332</v>
      </c>
      <c r="AP6" s="110">
        <f aca="true" t="shared" si="20" ref="AP6:AP14">+ROUND(AO6,0)</f>
        <v>13</v>
      </c>
    </row>
    <row r="7" spans="2:42" ht="12.75">
      <c r="B7" s="91" t="s">
        <v>46</v>
      </c>
      <c r="C7" s="91">
        <f>+INT(INT(C$4/2)*C$5)</f>
        <v>35</v>
      </c>
      <c r="E7" s="91">
        <f aca="true" t="shared" si="21" ref="E7:E35">+E6+1</f>
        <v>1</v>
      </c>
      <c r="F7" s="91">
        <f t="shared" si="0"/>
        <v>2</v>
      </c>
      <c r="G7" s="91">
        <f t="shared" si="1"/>
        <v>3</v>
      </c>
      <c r="H7" s="104">
        <f aca="true" t="shared" si="22" ref="H7:H35">+IF(I7&gt;0,I7/2,0)</f>
        <v>30</v>
      </c>
      <c r="I7" s="105">
        <f aca="true" t="shared" si="23" ref="I7:I35">+IF(I6-I$4&gt;0,I6-I$4,0)</f>
        <v>60</v>
      </c>
      <c r="J7" s="105">
        <f aca="true" t="shared" si="24" ref="J7:J35">+IF(I7&gt;0,I7*3/2,0)</f>
        <v>90</v>
      </c>
      <c r="K7" s="106">
        <f t="shared" si="2"/>
        <v>20</v>
      </c>
      <c r="L7" s="107">
        <f t="shared" si="3"/>
        <v>50</v>
      </c>
      <c r="M7" s="108">
        <f t="shared" si="4"/>
        <v>80</v>
      </c>
      <c r="N7" s="98">
        <f t="shared" si="5"/>
        <v>0</v>
      </c>
      <c r="O7" s="91" t="s">
        <v>47</v>
      </c>
      <c r="P7" s="91">
        <v>50</v>
      </c>
      <c r="Q7" s="91">
        <v>9</v>
      </c>
      <c r="R7" s="91">
        <f t="shared" si="6"/>
        <v>4</v>
      </c>
      <c r="S7" s="91">
        <f t="shared" si="7"/>
        <v>10</v>
      </c>
      <c r="T7" s="91">
        <f t="shared" si="8"/>
        <v>9</v>
      </c>
      <c r="U7" s="91">
        <f t="shared" si="9"/>
        <v>4</v>
      </c>
      <c r="V7" s="91">
        <f t="shared" si="10"/>
        <v>0</v>
      </c>
      <c r="AC7" s="91" t="s">
        <v>47</v>
      </c>
      <c r="AD7" s="91">
        <v>9</v>
      </c>
      <c r="AE7" s="91">
        <v>0</v>
      </c>
      <c r="AF7" s="91">
        <v>50</v>
      </c>
      <c r="AG7" s="91">
        <f t="shared" si="11"/>
        <v>25</v>
      </c>
      <c r="AH7" s="109">
        <f t="shared" si="12"/>
        <v>0</v>
      </c>
      <c r="AI7" s="105">
        <f t="shared" si="13"/>
        <v>0</v>
      </c>
      <c r="AJ7" s="110">
        <f t="shared" si="14"/>
        <v>0</v>
      </c>
      <c r="AK7" s="91">
        <f t="shared" si="15"/>
        <v>0</v>
      </c>
      <c r="AL7" s="91">
        <f t="shared" si="16"/>
        <v>4</v>
      </c>
      <c r="AM7" s="111">
        <f t="shared" si="17"/>
        <v>10</v>
      </c>
      <c r="AN7" s="111">
        <f t="shared" si="18"/>
        <v>12.5</v>
      </c>
      <c r="AO7" s="111">
        <f t="shared" si="19"/>
        <v>11.25</v>
      </c>
      <c r="AP7" s="110">
        <f t="shared" si="20"/>
        <v>11</v>
      </c>
    </row>
    <row r="8" spans="2:42" ht="12.75">
      <c r="B8" s="91" t="s">
        <v>48</v>
      </c>
      <c r="C8" s="91">
        <f>+INT(INT(3*C$4/2)*C$5)</f>
        <v>105</v>
      </c>
      <c r="E8" s="91">
        <f t="shared" si="21"/>
        <v>2</v>
      </c>
      <c r="F8" s="91">
        <f t="shared" si="0"/>
        <v>3</v>
      </c>
      <c r="G8" s="91">
        <f t="shared" si="1"/>
        <v>5</v>
      </c>
      <c r="H8" s="104">
        <f t="shared" si="22"/>
        <v>25</v>
      </c>
      <c r="I8" s="105">
        <f t="shared" si="23"/>
        <v>50</v>
      </c>
      <c r="J8" s="105">
        <f t="shared" si="24"/>
        <v>75</v>
      </c>
      <c r="K8" s="106">
        <f t="shared" si="2"/>
        <v>15</v>
      </c>
      <c r="L8" s="107">
        <f t="shared" si="3"/>
        <v>40</v>
      </c>
      <c r="M8" s="108">
        <f t="shared" si="4"/>
        <v>65</v>
      </c>
      <c r="N8" s="98">
        <f t="shared" si="5"/>
        <v>2</v>
      </c>
      <c r="O8" s="91" t="s">
        <v>49</v>
      </c>
      <c r="P8" s="91">
        <v>52</v>
      </c>
      <c r="Q8" s="91">
        <v>7</v>
      </c>
      <c r="R8" s="91">
        <f t="shared" si="6"/>
        <v>3</v>
      </c>
      <c r="S8" s="91">
        <f t="shared" si="7"/>
        <v>22</v>
      </c>
      <c r="T8" s="91">
        <f t="shared" si="8"/>
        <v>11</v>
      </c>
      <c r="U8" s="91">
        <f t="shared" si="9"/>
        <v>5</v>
      </c>
      <c r="V8" s="91">
        <f t="shared" si="10"/>
        <v>4</v>
      </c>
      <c r="AC8" s="91" t="s">
        <v>49</v>
      </c>
      <c r="AD8" s="91">
        <v>7</v>
      </c>
      <c r="AE8" s="91">
        <v>0</v>
      </c>
      <c r="AF8" s="91">
        <v>52</v>
      </c>
      <c r="AG8" s="91">
        <f t="shared" si="11"/>
        <v>26</v>
      </c>
      <c r="AH8" s="109">
        <f t="shared" si="12"/>
        <v>1</v>
      </c>
      <c r="AI8" s="105">
        <f t="shared" si="13"/>
        <v>0.2</v>
      </c>
      <c r="AJ8" s="110">
        <f t="shared" si="14"/>
        <v>0</v>
      </c>
      <c r="AK8" s="91">
        <f t="shared" si="15"/>
        <v>2</v>
      </c>
      <c r="AL8" s="91">
        <f t="shared" si="16"/>
        <v>3</v>
      </c>
      <c r="AM8" s="111">
        <f t="shared" si="17"/>
        <v>13</v>
      </c>
      <c r="AN8" s="111">
        <f t="shared" si="18"/>
        <v>17.333333333333332</v>
      </c>
      <c r="AO8" s="111">
        <f t="shared" si="19"/>
        <v>15.166666666666666</v>
      </c>
      <c r="AP8" s="110">
        <f t="shared" si="20"/>
        <v>15</v>
      </c>
    </row>
    <row r="9" spans="2:42" ht="12.75">
      <c r="B9" s="91" t="s">
        <v>50</v>
      </c>
      <c r="C9" s="91">
        <f>+C8-C7+1</f>
        <v>71</v>
      </c>
      <c r="E9" s="91">
        <f t="shared" si="21"/>
        <v>3</v>
      </c>
      <c r="F9" s="91">
        <f t="shared" si="0"/>
        <v>4</v>
      </c>
      <c r="G9" s="91">
        <f t="shared" si="1"/>
        <v>7</v>
      </c>
      <c r="H9" s="104">
        <f t="shared" si="22"/>
        <v>20</v>
      </c>
      <c r="I9" s="105">
        <f t="shared" si="23"/>
        <v>40</v>
      </c>
      <c r="J9" s="105">
        <f t="shared" si="24"/>
        <v>60</v>
      </c>
      <c r="K9" s="106">
        <f t="shared" si="2"/>
        <v>10</v>
      </c>
      <c r="L9" s="107">
        <f t="shared" si="3"/>
        <v>30</v>
      </c>
      <c r="M9" s="108">
        <f t="shared" si="4"/>
        <v>50</v>
      </c>
      <c r="N9" s="98">
        <f t="shared" si="5"/>
        <v>0</v>
      </c>
      <c r="O9" s="91" t="s">
        <v>51</v>
      </c>
      <c r="P9" s="91">
        <v>70</v>
      </c>
      <c r="Q9" s="91">
        <v>13</v>
      </c>
      <c r="R9" s="91">
        <f t="shared" si="6"/>
        <v>6</v>
      </c>
      <c r="S9" s="91">
        <f t="shared" si="7"/>
        <v>10</v>
      </c>
      <c r="T9" s="91">
        <f t="shared" si="8"/>
        <v>13</v>
      </c>
      <c r="U9" s="91">
        <f t="shared" si="9"/>
        <v>6</v>
      </c>
      <c r="V9" s="91">
        <f t="shared" si="10"/>
        <v>0</v>
      </c>
      <c r="AC9" s="91" t="s">
        <v>51</v>
      </c>
      <c r="AD9" s="91">
        <v>13</v>
      </c>
      <c r="AE9" s="91">
        <v>3</v>
      </c>
      <c r="AF9" s="91">
        <v>70</v>
      </c>
      <c r="AG9" s="91">
        <f t="shared" si="11"/>
        <v>35</v>
      </c>
      <c r="AH9" s="109">
        <f t="shared" si="12"/>
        <v>10</v>
      </c>
      <c r="AI9" s="105">
        <f t="shared" si="13"/>
        <v>2</v>
      </c>
      <c r="AJ9" s="110">
        <f t="shared" si="14"/>
        <v>2</v>
      </c>
      <c r="AK9" s="91">
        <f t="shared" si="15"/>
        <v>20</v>
      </c>
      <c r="AL9" s="91">
        <f t="shared" si="16"/>
        <v>6</v>
      </c>
      <c r="AM9" s="111">
        <f t="shared" si="17"/>
        <v>10</v>
      </c>
      <c r="AN9" s="111">
        <f t="shared" si="18"/>
        <v>11.666666666666666</v>
      </c>
      <c r="AO9" s="111">
        <f t="shared" si="19"/>
        <v>10.833333333333332</v>
      </c>
      <c r="AP9" s="110">
        <f t="shared" si="20"/>
        <v>11</v>
      </c>
    </row>
    <row r="10" spans="2:42" ht="12.75">
      <c r="B10" s="91" t="s">
        <v>52</v>
      </c>
      <c r="C10" s="91">
        <f>+C7+(C9/2)</f>
        <v>70.5</v>
      </c>
      <c r="E10" s="91">
        <f t="shared" si="21"/>
        <v>4</v>
      </c>
      <c r="F10" s="91">
        <f t="shared" si="0"/>
        <v>5</v>
      </c>
      <c r="G10" s="91">
        <f t="shared" si="1"/>
        <v>9</v>
      </c>
      <c r="H10" s="104">
        <f t="shared" si="22"/>
        <v>15</v>
      </c>
      <c r="I10" s="105">
        <f t="shared" si="23"/>
        <v>30</v>
      </c>
      <c r="J10" s="105">
        <f t="shared" si="24"/>
        <v>45</v>
      </c>
      <c r="K10" s="106">
        <f t="shared" si="2"/>
        <v>5</v>
      </c>
      <c r="L10" s="107">
        <f t="shared" si="3"/>
        <v>20</v>
      </c>
      <c r="M10" s="108">
        <f t="shared" si="4"/>
        <v>35</v>
      </c>
      <c r="N10" s="98">
        <f t="shared" si="5"/>
        <v>3</v>
      </c>
      <c r="O10" s="91" t="s">
        <v>53</v>
      </c>
      <c r="P10" s="91">
        <v>75</v>
      </c>
      <c r="Q10" s="91">
        <v>9</v>
      </c>
      <c r="R10" s="91">
        <f t="shared" si="6"/>
        <v>4</v>
      </c>
      <c r="S10" s="91">
        <f t="shared" si="7"/>
        <v>35</v>
      </c>
      <c r="T10" s="91">
        <f t="shared" si="8"/>
        <v>15</v>
      </c>
      <c r="U10" s="91">
        <f t="shared" si="9"/>
        <v>7</v>
      </c>
      <c r="V10" s="91">
        <f t="shared" si="10"/>
        <v>6</v>
      </c>
      <c r="AC10" s="91" t="s">
        <v>53</v>
      </c>
      <c r="AD10" s="91">
        <v>9</v>
      </c>
      <c r="AE10" s="91">
        <v>3</v>
      </c>
      <c r="AF10" s="91">
        <v>75</v>
      </c>
      <c r="AG10" s="91">
        <f t="shared" si="11"/>
        <v>37.5</v>
      </c>
      <c r="AH10" s="109">
        <f t="shared" si="12"/>
        <v>12.5</v>
      </c>
      <c r="AI10" s="105">
        <f t="shared" si="13"/>
        <v>2.5</v>
      </c>
      <c r="AJ10" s="110">
        <f t="shared" si="14"/>
        <v>2</v>
      </c>
      <c r="AK10" s="91">
        <f t="shared" si="15"/>
        <v>25</v>
      </c>
      <c r="AL10" s="91">
        <f t="shared" si="16"/>
        <v>4</v>
      </c>
      <c r="AM10" s="111">
        <f t="shared" si="17"/>
        <v>15</v>
      </c>
      <c r="AN10" s="111">
        <f t="shared" si="18"/>
        <v>18.75</v>
      </c>
      <c r="AO10" s="111">
        <f t="shared" si="19"/>
        <v>16.875</v>
      </c>
      <c r="AP10" s="110">
        <f t="shared" si="20"/>
        <v>17</v>
      </c>
    </row>
    <row r="11" spans="5:42" ht="12.75">
      <c r="E11" s="91">
        <f t="shared" si="21"/>
        <v>5</v>
      </c>
      <c r="F11" s="91">
        <f t="shared" si="0"/>
        <v>6</v>
      </c>
      <c r="G11" s="91">
        <f t="shared" si="1"/>
        <v>11</v>
      </c>
      <c r="H11" s="104">
        <f t="shared" si="22"/>
        <v>10</v>
      </c>
      <c r="I11" s="105">
        <f t="shared" si="23"/>
        <v>20</v>
      </c>
      <c r="J11" s="105">
        <f t="shared" si="24"/>
        <v>30</v>
      </c>
      <c r="K11" s="106">
        <f t="shared" si="2"/>
        <v>0</v>
      </c>
      <c r="L11" s="107">
        <f t="shared" si="3"/>
        <v>10</v>
      </c>
      <c r="M11" s="108">
        <f t="shared" si="4"/>
        <v>20</v>
      </c>
      <c r="N11" s="98">
        <f t="shared" si="5"/>
        <v>3</v>
      </c>
      <c r="O11" s="91" t="s">
        <v>54</v>
      </c>
      <c r="P11" s="91">
        <v>85</v>
      </c>
      <c r="Q11" s="91">
        <v>11</v>
      </c>
      <c r="R11" s="91">
        <f t="shared" si="6"/>
        <v>5</v>
      </c>
      <c r="S11" s="91">
        <f t="shared" si="7"/>
        <v>35</v>
      </c>
      <c r="T11" s="91">
        <f t="shared" si="8"/>
        <v>17</v>
      </c>
      <c r="U11" s="91">
        <f t="shared" si="9"/>
        <v>8</v>
      </c>
      <c r="V11" s="91">
        <f t="shared" si="10"/>
        <v>6</v>
      </c>
      <c r="Y11" s="91">
        <f>2^15</f>
        <v>32768</v>
      </c>
      <c r="AC11" s="91" t="s">
        <v>55</v>
      </c>
      <c r="AD11" s="91">
        <v>13</v>
      </c>
      <c r="AE11" s="91">
        <v>7</v>
      </c>
      <c r="AF11" s="91">
        <v>90</v>
      </c>
      <c r="AG11" s="91">
        <f t="shared" si="11"/>
        <v>45</v>
      </c>
      <c r="AH11" s="109">
        <f t="shared" si="12"/>
        <v>20</v>
      </c>
      <c r="AI11" s="105">
        <f t="shared" si="13"/>
        <v>4</v>
      </c>
      <c r="AJ11" s="110">
        <f t="shared" si="14"/>
        <v>4</v>
      </c>
      <c r="AK11" s="91">
        <f t="shared" si="15"/>
        <v>40</v>
      </c>
      <c r="AL11" s="91">
        <f t="shared" si="16"/>
        <v>6</v>
      </c>
      <c r="AM11" s="111">
        <f t="shared" si="17"/>
        <v>12.857142857142858</v>
      </c>
      <c r="AN11" s="111">
        <f t="shared" si="18"/>
        <v>15</v>
      </c>
      <c r="AO11" s="111">
        <f t="shared" si="19"/>
        <v>13.928571428571429</v>
      </c>
      <c r="AP11" s="110">
        <f t="shared" si="20"/>
        <v>14</v>
      </c>
    </row>
    <row r="12" spans="5:42" ht="12.75">
      <c r="E12" s="91">
        <f t="shared" si="21"/>
        <v>6</v>
      </c>
      <c r="F12" s="91">
        <f t="shared" si="0"/>
        <v>7</v>
      </c>
      <c r="G12" s="91">
        <f t="shared" si="1"/>
        <v>13</v>
      </c>
      <c r="H12" s="104">
        <f t="shared" si="22"/>
        <v>5</v>
      </c>
      <c r="I12" s="105">
        <f t="shared" si="23"/>
        <v>10</v>
      </c>
      <c r="J12" s="105">
        <f t="shared" si="24"/>
        <v>15</v>
      </c>
      <c r="K12" s="106">
        <f t="shared" si="2"/>
        <v>0</v>
      </c>
      <c r="L12" s="107">
        <f t="shared" si="3"/>
        <v>0</v>
      </c>
      <c r="M12" s="108">
        <f t="shared" si="4"/>
        <v>5</v>
      </c>
      <c r="N12" s="98">
        <f t="shared" si="5"/>
        <v>2</v>
      </c>
      <c r="O12" s="91" t="s">
        <v>55</v>
      </c>
      <c r="P12" s="91">
        <v>90</v>
      </c>
      <c r="Q12" s="91">
        <v>13</v>
      </c>
      <c r="R12" s="91">
        <f t="shared" si="6"/>
        <v>6</v>
      </c>
      <c r="S12" s="91">
        <f t="shared" si="7"/>
        <v>30</v>
      </c>
      <c r="T12" s="91">
        <f t="shared" si="8"/>
        <v>17</v>
      </c>
      <c r="U12" s="91">
        <f t="shared" si="9"/>
        <v>8</v>
      </c>
      <c r="V12" s="91">
        <f t="shared" si="10"/>
        <v>4</v>
      </c>
      <c r="AC12" s="91" t="s">
        <v>56</v>
      </c>
      <c r="AD12" s="91">
        <v>13</v>
      </c>
      <c r="AE12" s="91">
        <v>9</v>
      </c>
      <c r="AF12" s="91">
        <v>100</v>
      </c>
      <c r="AG12" s="91">
        <f t="shared" si="11"/>
        <v>50</v>
      </c>
      <c r="AH12" s="109">
        <f t="shared" si="12"/>
        <v>25</v>
      </c>
      <c r="AI12" s="105">
        <f t="shared" si="13"/>
        <v>5</v>
      </c>
      <c r="AJ12" s="110">
        <f t="shared" si="14"/>
        <v>5</v>
      </c>
      <c r="AK12" s="91">
        <f t="shared" si="15"/>
        <v>50</v>
      </c>
      <c r="AL12" s="91">
        <f t="shared" si="16"/>
        <v>6</v>
      </c>
      <c r="AM12" s="111">
        <f t="shared" si="17"/>
        <v>14.285714285714286</v>
      </c>
      <c r="AN12" s="111">
        <f t="shared" si="18"/>
        <v>16.666666666666668</v>
      </c>
      <c r="AO12" s="111">
        <f t="shared" si="19"/>
        <v>15.476190476190478</v>
      </c>
      <c r="AP12" s="110">
        <f t="shared" si="20"/>
        <v>15</v>
      </c>
    </row>
    <row r="13" spans="5:42" ht="12.75">
      <c r="E13" s="91">
        <f t="shared" si="21"/>
        <v>7</v>
      </c>
      <c r="F13" s="91">
        <f t="shared" si="0"/>
        <v>8</v>
      </c>
      <c r="G13" s="91">
        <f t="shared" si="1"/>
        <v>15</v>
      </c>
      <c r="H13" s="104">
        <f t="shared" si="22"/>
        <v>0</v>
      </c>
      <c r="I13" s="105">
        <f t="shared" si="23"/>
        <v>0</v>
      </c>
      <c r="J13" s="105">
        <f t="shared" si="24"/>
        <v>0</v>
      </c>
      <c r="K13" s="106">
        <f t="shared" si="2"/>
        <v>0</v>
      </c>
      <c r="L13" s="107">
        <f t="shared" si="3"/>
        <v>0</v>
      </c>
      <c r="M13" s="108">
        <f t="shared" si="4"/>
        <v>0</v>
      </c>
      <c r="N13" s="98">
        <f t="shared" si="5"/>
        <v>3</v>
      </c>
      <c r="O13" s="91" t="s">
        <v>57</v>
      </c>
      <c r="P13" s="91">
        <v>90</v>
      </c>
      <c r="Q13" s="91">
        <v>11</v>
      </c>
      <c r="R13" s="91">
        <f t="shared" si="6"/>
        <v>5</v>
      </c>
      <c r="S13" s="91">
        <f t="shared" si="7"/>
        <v>40</v>
      </c>
      <c r="T13" s="91">
        <f t="shared" si="8"/>
        <v>17</v>
      </c>
      <c r="U13" s="91">
        <f t="shared" si="9"/>
        <v>8</v>
      </c>
      <c r="V13" s="91">
        <f t="shared" si="10"/>
        <v>6</v>
      </c>
      <c r="AC13" s="91" t="s">
        <v>58</v>
      </c>
      <c r="AD13" s="91">
        <v>13</v>
      </c>
      <c r="AE13" s="91">
        <v>11</v>
      </c>
      <c r="AF13" s="91">
        <v>110</v>
      </c>
      <c r="AG13" s="91">
        <f t="shared" si="11"/>
        <v>55</v>
      </c>
      <c r="AH13" s="109">
        <f t="shared" si="12"/>
        <v>30</v>
      </c>
      <c r="AI13" s="105">
        <f t="shared" si="13"/>
        <v>6</v>
      </c>
      <c r="AJ13" s="110">
        <f t="shared" si="14"/>
        <v>6</v>
      </c>
      <c r="AK13" s="91">
        <f t="shared" si="15"/>
        <v>60</v>
      </c>
      <c r="AL13" s="91">
        <f t="shared" si="16"/>
        <v>6</v>
      </c>
      <c r="AM13" s="111">
        <f t="shared" si="17"/>
        <v>15.714285714285714</v>
      </c>
      <c r="AN13" s="111">
        <f t="shared" si="18"/>
        <v>18.333333333333332</v>
      </c>
      <c r="AO13" s="111">
        <f t="shared" si="19"/>
        <v>17.023809523809522</v>
      </c>
      <c r="AP13" s="110">
        <f t="shared" si="20"/>
        <v>17</v>
      </c>
    </row>
    <row r="14" spans="5:42" ht="12.75">
      <c r="E14" s="91">
        <f t="shared" si="21"/>
        <v>8</v>
      </c>
      <c r="F14" s="91">
        <f t="shared" si="0"/>
        <v>9</v>
      </c>
      <c r="G14" s="91">
        <f t="shared" si="1"/>
        <v>17</v>
      </c>
      <c r="H14" s="104">
        <f t="shared" si="22"/>
        <v>0</v>
      </c>
      <c r="I14" s="105">
        <f t="shared" si="23"/>
        <v>0</v>
      </c>
      <c r="J14" s="105">
        <f t="shared" si="24"/>
        <v>0</v>
      </c>
      <c r="K14" s="106">
        <f t="shared" si="2"/>
        <v>0</v>
      </c>
      <c r="L14" s="107">
        <f t="shared" si="3"/>
        <v>0</v>
      </c>
      <c r="M14" s="108">
        <f t="shared" si="4"/>
        <v>0</v>
      </c>
      <c r="N14" s="98">
        <f t="shared" si="5"/>
        <v>3</v>
      </c>
      <c r="O14" s="91" t="s">
        <v>56</v>
      </c>
      <c r="P14" s="91">
        <v>100</v>
      </c>
      <c r="Q14" s="91">
        <v>13</v>
      </c>
      <c r="R14" s="91">
        <f t="shared" si="6"/>
        <v>6</v>
      </c>
      <c r="S14" s="91">
        <f t="shared" si="7"/>
        <v>40</v>
      </c>
      <c r="T14" s="91">
        <f t="shared" si="8"/>
        <v>19</v>
      </c>
      <c r="U14" s="91">
        <f t="shared" si="9"/>
        <v>9</v>
      </c>
      <c r="V14" s="91">
        <f t="shared" si="10"/>
        <v>6</v>
      </c>
      <c r="AC14" s="91" t="s">
        <v>59</v>
      </c>
      <c r="AD14" s="91">
        <v>23</v>
      </c>
      <c r="AE14" s="91">
        <v>23</v>
      </c>
      <c r="AF14" s="91">
        <v>200</v>
      </c>
      <c r="AG14" s="91">
        <f t="shared" si="11"/>
        <v>100</v>
      </c>
      <c r="AH14" s="109">
        <f t="shared" si="12"/>
        <v>75</v>
      </c>
      <c r="AI14" s="105">
        <f t="shared" si="13"/>
        <v>15</v>
      </c>
      <c r="AJ14" s="110">
        <f t="shared" si="14"/>
        <v>12</v>
      </c>
      <c r="AK14" s="91">
        <f t="shared" si="15"/>
        <v>150</v>
      </c>
      <c r="AL14" s="91">
        <f t="shared" si="16"/>
        <v>11</v>
      </c>
      <c r="AM14" s="111">
        <f t="shared" si="17"/>
        <v>16.666666666666668</v>
      </c>
      <c r="AN14" s="111">
        <f t="shared" si="18"/>
        <v>18.181818181818183</v>
      </c>
      <c r="AO14" s="111">
        <f t="shared" si="19"/>
        <v>17.424242424242426</v>
      </c>
      <c r="AP14" s="110">
        <f t="shared" si="20"/>
        <v>17</v>
      </c>
    </row>
    <row r="15" spans="5:22" ht="12.75">
      <c r="E15" s="91">
        <f t="shared" si="21"/>
        <v>9</v>
      </c>
      <c r="F15" s="91">
        <f t="shared" si="0"/>
        <v>10</v>
      </c>
      <c r="G15" s="91">
        <f t="shared" si="1"/>
        <v>19</v>
      </c>
      <c r="H15" s="104">
        <f t="shared" si="22"/>
        <v>0</v>
      </c>
      <c r="I15" s="105">
        <f t="shared" si="23"/>
        <v>0</v>
      </c>
      <c r="J15" s="105">
        <f t="shared" si="24"/>
        <v>0</v>
      </c>
      <c r="K15" s="106">
        <f t="shared" si="2"/>
        <v>0</v>
      </c>
      <c r="L15" s="107">
        <f t="shared" si="3"/>
        <v>0</v>
      </c>
      <c r="M15" s="108">
        <f t="shared" si="4"/>
        <v>0</v>
      </c>
      <c r="N15" s="98">
        <f t="shared" si="5"/>
        <v>4</v>
      </c>
      <c r="O15" s="91" t="s">
        <v>58</v>
      </c>
      <c r="P15" s="91">
        <v>110</v>
      </c>
      <c r="Q15" s="91">
        <v>13</v>
      </c>
      <c r="R15" s="91">
        <f t="shared" si="6"/>
        <v>6</v>
      </c>
      <c r="S15" s="91">
        <f t="shared" si="7"/>
        <v>50</v>
      </c>
      <c r="T15" s="91">
        <f t="shared" si="8"/>
        <v>21</v>
      </c>
      <c r="U15" s="91">
        <f t="shared" si="9"/>
        <v>10</v>
      </c>
      <c r="V15" s="91">
        <f t="shared" si="10"/>
        <v>8</v>
      </c>
    </row>
    <row r="16" spans="5:22" ht="12.75">
      <c r="E16" s="91">
        <f t="shared" si="21"/>
        <v>10</v>
      </c>
      <c r="F16" s="91">
        <f t="shared" si="0"/>
        <v>11</v>
      </c>
      <c r="G16" s="91">
        <f t="shared" si="1"/>
        <v>21</v>
      </c>
      <c r="H16" s="104">
        <f t="shared" si="22"/>
        <v>0</v>
      </c>
      <c r="I16" s="105">
        <f t="shared" si="23"/>
        <v>0</v>
      </c>
      <c r="J16" s="105">
        <f t="shared" si="24"/>
        <v>0</v>
      </c>
      <c r="K16" s="106">
        <f t="shared" si="2"/>
        <v>0</v>
      </c>
      <c r="L16" s="107">
        <f t="shared" si="3"/>
        <v>0</v>
      </c>
      <c r="M16" s="108">
        <f t="shared" si="4"/>
        <v>0</v>
      </c>
      <c r="N16" s="98">
        <f t="shared" si="5"/>
        <v>2</v>
      </c>
      <c r="O16" s="91" t="s">
        <v>60</v>
      </c>
      <c r="P16" s="91">
        <v>140</v>
      </c>
      <c r="Q16" s="91">
        <v>23</v>
      </c>
      <c r="R16" s="91">
        <f t="shared" si="6"/>
        <v>11</v>
      </c>
      <c r="S16" s="91">
        <f t="shared" si="7"/>
        <v>30</v>
      </c>
      <c r="T16" s="91">
        <f t="shared" si="8"/>
        <v>27</v>
      </c>
      <c r="U16" s="91">
        <f t="shared" si="9"/>
        <v>13</v>
      </c>
      <c r="V16" s="91">
        <f t="shared" si="10"/>
        <v>4</v>
      </c>
    </row>
    <row r="17" spans="5:22" ht="12.75">
      <c r="E17" s="91">
        <f t="shared" si="21"/>
        <v>11</v>
      </c>
      <c r="F17" s="91">
        <f t="shared" si="0"/>
        <v>12</v>
      </c>
      <c r="G17" s="91">
        <f t="shared" si="1"/>
        <v>23</v>
      </c>
      <c r="H17" s="104">
        <f t="shared" si="22"/>
        <v>0</v>
      </c>
      <c r="I17" s="105">
        <f t="shared" si="23"/>
        <v>0</v>
      </c>
      <c r="J17" s="105">
        <f t="shared" si="24"/>
        <v>0</v>
      </c>
      <c r="K17" s="106">
        <f t="shared" si="2"/>
        <v>0</v>
      </c>
      <c r="L17" s="107">
        <f t="shared" si="3"/>
        <v>0</v>
      </c>
      <c r="M17" s="108">
        <f t="shared" si="4"/>
        <v>0</v>
      </c>
      <c r="N17" s="98">
        <f t="shared" si="5"/>
        <v>8</v>
      </c>
      <c r="O17" s="91" t="s">
        <v>59</v>
      </c>
      <c r="P17" s="91">
        <v>200</v>
      </c>
      <c r="Q17" s="91">
        <v>23</v>
      </c>
      <c r="R17" s="91">
        <f t="shared" si="6"/>
        <v>11</v>
      </c>
      <c r="S17" s="91">
        <f t="shared" si="7"/>
        <v>90</v>
      </c>
      <c r="T17" s="91">
        <f t="shared" si="8"/>
        <v>39</v>
      </c>
      <c r="U17" s="91">
        <f t="shared" si="9"/>
        <v>19</v>
      </c>
      <c r="V17" s="91">
        <f t="shared" si="10"/>
        <v>16</v>
      </c>
    </row>
    <row r="18" spans="5:13" ht="12.75">
      <c r="E18" s="91">
        <f t="shared" si="21"/>
        <v>12</v>
      </c>
      <c r="F18" s="91">
        <f t="shared" si="0"/>
        <v>13</v>
      </c>
      <c r="G18" s="91">
        <f t="shared" si="1"/>
        <v>25</v>
      </c>
      <c r="H18" s="104">
        <f t="shared" si="22"/>
        <v>0</v>
      </c>
      <c r="I18" s="105">
        <f t="shared" si="23"/>
        <v>0</v>
      </c>
      <c r="J18" s="105">
        <f t="shared" si="24"/>
        <v>0</v>
      </c>
      <c r="K18" s="106">
        <f t="shared" si="2"/>
        <v>0</v>
      </c>
      <c r="L18" s="107">
        <f t="shared" si="3"/>
        <v>0</v>
      </c>
      <c r="M18" s="108">
        <f t="shared" si="4"/>
        <v>0</v>
      </c>
    </row>
    <row r="19" spans="5:23" ht="12.75">
      <c r="E19" s="91">
        <f t="shared" si="21"/>
        <v>13</v>
      </c>
      <c r="F19" s="91">
        <f t="shared" si="0"/>
        <v>14</v>
      </c>
      <c r="G19" s="91">
        <f t="shared" si="1"/>
        <v>27</v>
      </c>
      <c r="H19" s="104">
        <f t="shared" si="22"/>
        <v>0</v>
      </c>
      <c r="I19" s="105">
        <f t="shared" si="23"/>
        <v>0</v>
      </c>
      <c r="J19" s="105">
        <f t="shared" si="24"/>
        <v>0</v>
      </c>
      <c r="K19" s="106">
        <f t="shared" si="2"/>
        <v>0</v>
      </c>
      <c r="L19" s="107">
        <f t="shared" si="3"/>
        <v>0</v>
      </c>
      <c r="M19" s="108">
        <f t="shared" si="4"/>
        <v>0</v>
      </c>
      <c r="W19" s="91" t="s">
        <v>61</v>
      </c>
    </row>
    <row r="20" spans="5:13" ht="12.75">
      <c r="E20" s="91">
        <f t="shared" si="21"/>
        <v>14</v>
      </c>
      <c r="F20" s="91">
        <f t="shared" si="0"/>
        <v>15</v>
      </c>
      <c r="G20" s="91">
        <f t="shared" si="1"/>
        <v>29</v>
      </c>
      <c r="H20" s="104">
        <f t="shared" si="22"/>
        <v>0</v>
      </c>
      <c r="I20" s="105">
        <f t="shared" si="23"/>
        <v>0</v>
      </c>
      <c r="J20" s="105">
        <f t="shared" si="24"/>
        <v>0</v>
      </c>
      <c r="K20" s="106">
        <f t="shared" si="2"/>
        <v>0</v>
      </c>
      <c r="L20" s="107">
        <f t="shared" si="3"/>
        <v>0</v>
      </c>
      <c r="M20" s="108">
        <f t="shared" si="4"/>
        <v>0</v>
      </c>
    </row>
    <row r="21" spans="5:13" ht="12.75">
      <c r="E21" s="91">
        <f t="shared" si="21"/>
        <v>15</v>
      </c>
      <c r="F21" s="91">
        <f t="shared" si="0"/>
        <v>16</v>
      </c>
      <c r="G21" s="91">
        <f t="shared" si="1"/>
        <v>31</v>
      </c>
      <c r="H21" s="104">
        <f t="shared" si="22"/>
        <v>0</v>
      </c>
      <c r="I21" s="105">
        <f t="shared" si="23"/>
        <v>0</v>
      </c>
      <c r="J21" s="105">
        <f t="shared" si="24"/>
        <v>0</v>
      </c>
      <c r="K21" s="106">
        <f t="shared" si="2"/>
        <v>0</v>
      </c>
      <c r="L21" s="107">
        <f t="shared" si="3"/>
        <v>0</v>
      </c>
      <c r="M21" s="108">
        <f t="shared" si="4"/>
        <v>0</v>
      </c>
    </row>
    <row r="22" spans="5:23" ht="12.75">
      <c r="E22" s="91">
        <f t="shared" si="21"/>
        <v>16</v>
      </c>
      <c r="F22" s="91">
        <f t="shared" si="0"/>
        <v>17</v>
      </c>
      <c r="G22" s="91">
        <f t="shared" si="1"/>
        <v>33</v>
      </c>
      <c r="H22" s="104">
        <f t="shared" si="22"/>
        <v>0</v>
      </c>
      <c r="I22" s="105">
        <f t="shared" si="23"/>
        <v>0</v>
      </c>
      <c r="J22" s="105">
        <f t="shared" si="24"/>
        <v>0</v>
      </c>
      <c r="K22" s="106">
        <f t="shared" si="2"/>
        <v>0</v>
      </c>
      <c r="L22" s="107">
        <f t="shared" si="3"/>
        <v>0</v>
      </c>
      <c r="M22" s="108">
        <f t="shared" si="4"/>
        <v>0</v>
      </c>
      <c r="P22" s="100" t="s">
        <v>62</v>
      </c>
      <c r="Q22" s="100" t="s">
        <v>20</v>
      </c>
      <c r="R22" s="100" t="s">
        <v>6</v>
      </c>
      <c r="S22" s="100" t="s">
        <v>38</v>
      </c>
      <c r="T22" s="94" t="s">
        <v>63</v>
      </c>
      <c r="W22" s="100"/>
    </row>
    <row r="23" spans="5:20" ht="12.75">
      <c r="E23" s="91">
        <f t="shared" si="21"/>
        <v>17</v>
      </c>
      <c r="F23" s="91">
        <f t="shared" si="0"/>
        <v>18</v>
      </c>
      <c r="G23" s="91">
        <f t="shared" si="1"/>
        <v>35</v>
      </c>
      <c r="H23" s="104">
        <f t="shared" si="22"/>
        <v>0</v>
      </c>
      <c r="I23" s="105">
        <f t="shared" si="23"/>
        <v>0</v>
      </c>
      <c r="J23" s="105">
        <f t="shared" si="24"/>
        <v>0</v>
      </c>
      <c r="K23" s="106">
        <f t="shared" si="2"/>
        <v>0</v>
      </c>
      <c r="L23" s="107">
        <f t="shared" si="3"/>
        <v>0</v>
      </c>
      <c r="M23" s="108">
        <f t="shared" si="4"/>
        <v>0</v>
      </c>
      <c r="P23" s="91">
        <v>0</v>
      </c>
      <c r="Q23" s="91">
        <v>0</v>
      </c>
      <c r="T23" s="95" t="s">
        <v>64</v>
      </c>
    </row>
    <row r="24" spans="5:20" ht="12.75">
      <c r="E24" s="91">
        <f t="shared" si="21"/>
        <v>18</v>
      </c>
      <c r="F24" s="91">
        <f t="shared" si="0"/>
        <v>19</v>
      </c>
      <c r="G24" s="91">
        <f t="shared" si="1"/>
        <v>37</v>
      </c>
      <c r="H24" s="104">
        <f t="shared" si="22"/>
        <v>0</v>
      </c>
      <c r="I24" s="105">
        <f t="shared" si="23"/>
        <v>0</v>
      </c>
      <c r="J24" s="105">
        <f t="shared" si="24"/>
        <v>0</v>
      </c>
      <c r="K24" s="106">
        <f t="shared" si="2"/>
        <v>0</v>
      </c>
      <c r="L24" s="107">
        <f t="shared" si="3"/>
        <v>0</v>
      </c>
      <c r="M24" s="108">
        <f t="shared" si="4"/>
        <v>0</v>
      </c>
      <c r="P24" s="91">
        <v>1</v>
      </c>
      <c r="Q24" s="91">
        <f aca="true" t="shared" si="25" ref="Q24:Q35">10+Q23</f>
        <v>10</v>
      </c>
      <c r="T24" s="95" t="s">
        <v>65</v>
      </c>
    </row>
    <row r="25" spans="5:20" ht="12.75">
      <c r="E25" s="91">
        <f t="shared" si="21"/>
        <v>19</v>
      </c>
      <c r="F25" s="91">
        <f t="shared" si="0"/>
        <v>20</v>
      </c>
      <c r="G25" s="91">
        <f t="shared" si="1"/>
        <v>39</v>
      </c>
      <c r="H25" s="104">
        <f t="shared" si="22"/>
        <v>0</v>
      </c>
      <c r="I25" s="105">
        <f t="shared" si="23"/>
        <v>0</v>
      </c>
      <c r="J25" s="105">
        <f t="shared" si="24"/>
        <v>0</v>
      </c>
      <c r="K25" s="106">
        <f t="shared" si="2"/>
        <v>0</v>
      </c>
      <c r="L25" s="107">
        <f t="shared" si="3"/>
        <v>0</v>
      </c>
      <c r="M25" s="108">
        <f t="shared" si="4"/>
        <v>0</v>
      </c>
      <c r="P25" s="91">
        <v>2</v>
      </c>
      <c r="Q25" s="91">
        <f t="shared" si="25"/>
        <v>20</v>
      </c>
      <c r="T25" s="95" t="s">
        <v>66</v>
      </c>
    </row>
    <row r="26" spans="5:20" ht="12.75">
      <c r="E26" s="91">
        <f t="shared" si="21"/>
        <v>20</v>
      </c>
      <c r="F26" s="91">
        <f t="shared" si="0"/>
        <v>21</v>
      </c>
      <c r="G26" s="91">
        <f t="shared" si="1"/>
        <v>41</v>
      </c>
      <c r="H26" s="104">
        <f t="shared" si="22"/>
        <v>0</v>
      </c>
      <c r="I26" s="105">
        <f t="shared" si="23"/>
        <v>0</v>
      </c>
      <c r="J26" s="105">
        <f t="shared" si="24"/>
        <v>0</v>
      </c>
      <c r="K26" s="106">
        <f t="shared" si="2"/>
        <v>0</v>
      </c>
      <c r="L26" s="107">
        <f t="shared" si="3"/>
        <v>0</v>
      </c>
      <c r="M26" s="108">
        <f t="shared" si="4"/>
        <v>0</v>
      </c>
      <c r="P26" s="91">
        <v>3</v>
      </c>
      <c r="Q26" s="91">
        <f t="shared" si="25"/>
        <v>30</v>
      </c>
      <c r="T26" s="95" t="s">
        <v>67</v>
      </c>
    </row>
    <row r="27" spans="5:20" ht="12.75">
      <c r="E27" s="91">
        <f t="shared" si="21"/>
        <v>21</v>
      </c>
      <c r="F27" s="91">
        <f t="shared" si="0"/>
        <v>22</v>
      </c>
      <c r="G27" s="91">
        <f t="shared" si="1"/>
        <v>43</v>
      </c>
      <c r="H27" s="104">
        <f t="shared" si="22"/>
        <v>0</v>
      </c>
      <c r="I27" s="105">
        <f t="shared" si="23"/>
        <v>0</v>
      </c>
      <c r="J27" s="105">
        <f t="shared" si="24"/>
        <v>0</v>
      </c>
      <c r="K27" s="106">
        <f t="shared" si="2"/>
        <v>0</v>
      </c>
      <c r="L27" s="107">
        <f t="shared" si="3"/>
        <v>0</v>
      </c>
      <c r="M27" s="108">
        <f t="shared" si="4"/>
        <v>0</v>
      </c>
      <c r="P27" s="91">
        <v>4</v>
      </c>
      <c r="Q27" s="91">
        <f t="shared" si="25"/>
        <v>40</v>
      </c>
      <c r="T27" s="95" t="s">
        <v>68</v>
      </c>
    </row>
    <row r="28" spans="5:20" ht="12.75">
      <c r="E28" s="91">
        <f t="shared" si="21"/>
        <v>22</v>
      </c>
      <c r="F28" s="91">
        <f t="shared" si="0"/>
        <v>23</v>
      </c>
      <c r="G28" s="91">
        <f t="shared" si="1"/>
        <v>45</v>
      </c>
      <c r="H28" s="104">
        <f t="shared" si="22"/>
        <v>0</v>
      </c>
      <c r="I28" s="105">
        <f t="shared" si="23"/>
        <v>0</v>
      </c>
      <c r="J28" s="105">
        <f t="shared" si="24"/>
        <v>0</v>
      </c>
      <c r="K28" s="106">
        <f t="shared" si="2"/>
        <v>0</v>
      </c>
      <c r="L28" s="107">
        <f t="shared" si="3"/>
        <v>0</v>
      </c>
      <c r="M28" s="108">
        <f t="shared" si="4"/>
        <v>0</v>
      </c>
      <c r="P28" s="91">
        <v>5</v>
      </c>
      <c r="Q28" s="91">
        <f t="shared" si="25"/>
        <v>50</v>
      </c>
      <c r="T28" s="95" t="s">
        <v>69</v>
      </c>
    </row>
    <row r="29" spans="5:20" ht="12.75">
      <c r="E29" s="91">
        <f t="shared" si="21"/>
        <v>23</v>
      </c>
      <c r="F29" s="91">
        <f t="shared" si="0"/>
        <v>24</v>
      </c>
      <c r="G29" s="91">
        <f t="shared" si="1"/>
        <v>47</v>
      </c>
      <c r="H29" s="104">
        <f t="shared" si="22"/>
        <v>0</v>
      </c>
      <c r="I29" s="105">
        <f t="shared" si="23"/>
        <v>0</v>
      </c>
      <c r="J29" s="105">
        <f t="shared" si="24"/>
        <v>0</v>
      </c>
      <c r="K29" s="106">
        <f t="shared" si="2"/>
        <v>0</v>
      </c>
      <c r="L29" s="107">
        <f t="shared" si="3"/>
        <v>0</v>
      </c>
      <c r="M29" s="108">
        <f t="shared" si="4"/>
        <v>0</v>
      </c>
      <c r="P29" s="91">
        <v>6</v>
      </c>
      <c r="Q29" s="91">
        <f t="shared" si="25"/>
        <v>60</v>
      </c>
      <c r="T29" s="95" t="s">
        <v>70</v>
      </c>
    </row>
    <row r="30" spans="5:20" ht="12.75">
      <c r="E30" s="91">
        <f t="shared" si="21"/>
        <v>24</v>
      </c>
      <c r="F30" s="91">
        <f t="shared" si="0"/>
        <v>25</v>
      </c>
      <c r="G30" s="91">
        <f t="shared" si="1"/>
        <v>49</v>
      </c>
      <c r="H30" s="104">
        <f t="shared" si="22"/>
        <v>0</v>
      </c>
      <c r="I30" s="105">
        <f t="shared" si="23"/>
        <v>0</v>
      </c>
      <c r="J30" s="105">
        <f t="shared" si="24"/>
        <v>0</v>
      </c>
      <c r="K30" s="106">
        <f t="shared" si="2"/>
        <v>0</v>
      </c>
      <c r="L30" s="107">
        <f t="shared" si="3"/>
        <v>0</v>
      </c>
      <c r="M30" s="108">
        <f t="shared" si="4"/>
        <v>0</v>
      </c>
      <c r="P30" s="91">
        <v>7</v>
      </c>
      <c r="Q30" s="91">
        <f t="shared" si="25"/>
        <v>70</v>
      </c>
      <c r="T30" s="95" t="s">
        <v>71</v>
      </c>
    </row>
    <row r="31" spans="5:20" ht="12.75">
      <c r="E31" s="91">
        <f t="shared" si="21"/>
        <v>25</v>
      </c>
      <c r="F31" s="91">
        <f t="shared" si="0"/>
        <v>26</v>
      </c>
      <c r="G31" s="91">
        <f t="shared" si="1"/>
        <v>51</v>
      </c>
      <c r="H31" s="104">
        <f t="shared" si="22"/>
        <v>0</v>
      </c>
      <c r="I31" s="105">
        <f t="shared" si="23"/>
        <v>0</v>
      </c>
      <c r="J31" s="105">
        <f t="shared" si="24"/>
        <v>0</v>
      </c>
      <c r="K31" s="106">
        <f t="shared" si="2"/>
        <v>0</v>
      </c>
      <c r="L31" s="107">
        <f t="shared" si="3"/>
        <v>0</v>
      </c>
      <c r="M31" s="108">
        <f t="shared" si="4"/>
        <v>0</v>
      </c>
      <c r="P31" s="91">
        <v>8</v>
      </c>
      <c r="Q31" s="91">
        <f t="shared" si="25"/>
        <v>80</v>
      </c>
      <c r="T31" s="95" t="s">
        <v>72</v>
      </c>
    </row>
    <row r="32" spans="5:20" ht="12.75">
      <c r="E32" s="91">
        <f t="shared" si="21"/>
        <v>26</v>
      </c>
      <c r="F32" s="91">
        <f t="shared" si="0"/>
        <v>27</v>
      </c>
      <c r="G32" s="91">
        <f t="shared" si="1"/>
        <v>53</v>
      </c>
      <c r="H32" s="104">
        <f t="shared" si="22"/>
        <v>0</v>
      </c>
      <c r="I32" s="105">
        <f t="shared" si="23"/>
        <v>0</v>
      </c>
      <c r="J32" s="105">
        <f t="shared" si="24"/>
        <v>0</v>
      </c>
      <c r="K32" s="106">
        <f t="shared" si="2"/>
        <v>0</v>
      </c>
      <c r="L32" s="107">
        <f t="shared" si="3"/>
        <v>0</v>
      </c>
      <c r="M32" s="108">
        <f t="shared" si="4"/>
        <v>0</v>
      </c>
      <c r="P32" s="91">
        <v>9</v>
      </c>
      <c r="Q32" s="91">
        <f t="shared" si="25"/>
        <v>90</v>
      </c>
      <c r="T32" s="95" t="s">
        <v>73</v>
      </c>
    </row>
    <row r="33" spans="5:20" ht="12.75">
      <c r="E33" s="91">
        <f t="shared" si="21"/>
        <v>27</v>
      </c>
      <c r="F33" s="91">
        <f t="shared" si="0"/>
        <v>28</v>
      </c>
      <c r="G33" s="91">
        <f t="shared" si="1"/>
        <v>55</v>
      </c>
      <c r="H33" s="104">
        <f t="shared" si="22"/>
        <v>0</v>
      </c>
      <c r="I33" s="105">
        <f t="shared" si="23"/>
        <v>0</v>
      </c>
      <c r="J33" s="105">
        <f t="shared" si="24"/>
        <v>0</v>
      </c>
      <c r="K33" s="106">
        <f t="shared" si="2"/>
        <v>0</v>
      </c>
      <c r="L33" s="107">
        <f t="shared" si="3"/>
        <v>0</v>
      </c>
      <c r="M33" s="108">
        <f t="shared" si="4"/>
        <v>0</v>
      </c>
      <c r="P33" s="91">
        <v>19</v>
      </c>
      <c r="Q33" s="91">
        <f t="shared" si="25"/>
        <v>100</v>
      </c>
      <c r="T33" s="95" t="s">
        <v>74</v>
      </c>
    </row>
    <row r="34" spans="5:20" ht="12.75">
      <c r="E34" s="91">
        <f t="shared" si="21"/>
        <v>28</v>
      </c>
      <c r="F34" s="91">
        <f t="shared" si="0"/>
        <v>29</v>
      </c>
      <c r="G34" s="91">
        <f t="shared" si="1"/>
        <v>57</v>
      </c>
      <c r="H34" s="104">
        <f t="shared" si="22"/>
        <v>0</v>
      </c>
      <c r="I34" s="105">
        <f t="shared" si="23"/>
        <v>0</v>
      </c>
      <c r="J34" s="105">
        <f t="shared" si="24"/>
        <v>0</v>
      </c>
      <c r="K34" s="106">
        <f t="shared" si="2"/>
        <v>0</v>
      </c>
      <c r="L34" s="107">
        <f t="shared" si="3"/>
        <v>0</v>
      </c>
      <c r="M34" s="108">
        <f t="shared" si="4"/>
        <v>0</v>
      </c>
      <c r="P34" s="91">
        <v>20</v>
      </c>
      <c r="Q34" s="91">
        <f t="shared" si="25"/>
        <v>110</v>
      </c>
      <c r="T34" s="95" t="s">
        <v>75</v>
      </c>
    </row>
    <row r="35" spans="5:20" ht="12.75">
      <c r="E35" s="91">
        <f t="shared" si="21"/>
        <v>29</v>
      </c>
      <c r="F35" s="91">
        <f t="shared" si="0"/>
        <v>30</v>
      </c>
      <c r="G35" s="91">
        <f t="shared" si="1"/>
        <v>59</v>
      </c>
      <c r="H35" s="104">
        <f t="shared" si="22"/>
        <v>0</v>
      </c>
      <c r="I35" s="105">
        <f t="shared" si="23"/>
        <v>0</v>
      </c>
      <c r="J35" s="105">
        <f t="shared" si="24"/>
        <v>0</v>
      </c>
      <c r="K35" s="106">
        <f t="shared" si="2"/>
        <v>0</v>
      </c>
      <c r="L35" s="107">
        <f t="shared" si="3"/>
        <v>0</v>
      </c>
      <c r="M35" s="108">
        <f t="shared" si="4"/>
        <v>0</v>
      </c>
      <c r="P35" s="91">
        <v>21</v>
      </c>
      <c r="Q35" s="91">
        <f t="shared" si="25"/>
        <v>120</v>
      </c>
      <c r="T35" s="95" t="s">
        <v>76</v>
      </c>
    </row>
    <row r="36" spans="8:20" ht="12.75">
      <c r="H36" s="106"/>
      <c r="I36" s="105"/>
      <c r="J36" s="112"/>
      <c r="K36" s="106"/>
      <c r="L36" s="112"/>
      <c r="M36" s="112"/>
      <c r="T36" s="95"/>
    </row>
    <row r="37" spans="8:20" ht="12.75">
      <c r="H37" s="106"/>
      <c r="I37" s="105"/>
      <c r="J37" s="112"/>
      <c r="K37" s="106"/>
      <c r="L37" s="112"/>
      <c r="M37" s="112"/>
      <c r="T37" s="95"/>
    </row>
    <row r="38" spans="8:20" ht="12.75">
      <c r="H38" s="106"/>
      <c r="I38" s="105"/>
      <c r="J38" s="112"/>
      <c r="K38" s="106"/>
      <c r="L38" s="112"/>
      <c r="M38" s="112"/>
      <c r="T38" s="95"/>
    </row>
    <row r="39" spans="8:20" ht="12.75">
      <c r="H39" s="106"/>
      <c r="I39" s="105"/>
      <c r="J39" s="112"/>
      <c r="K39" s="106"/>
      <c r="L39" s="112"/>
      <c r="M39" s="112"/>
      <c r="T39" s="95"/>
    </row>
    <row r="40" spans="8:20" ht="12.75">
      <c r="H40" s="106"/>
      <c r="I40" s="105"/>
      <c r="J40" s="112"/>
      <c r="K40" s="106"/>
      <c r="L40" s="112"/>
      <c r="M40" s="112"/>
      <c r="T40" s="95"/>
    </row>
    <row r="41" spans="8:20" ht="12.75">
      <c r="H41" s="106"/>
      <c r="I41" s="105"/>
      <c r="J41" s="112"/>
      <c r="K41" s="106"/>
      <c r="L41" s="112"/>
      <c r="M41" s="112"/>
      <c r="T41" s="95"/>
    </row>
    <row r="42" spans="8:20" ht="12.75">
      <c r="H42" s="106"/>
      <c r="I42" s="105"/>
      <c r="J42" s="112"/>
      <c r="K42" s="106"/>
      <c r="L42" s="112"/>
      <c r="M42" s="112"/>
      <c r="T42" s="95"/>
    </row>
    <row r="43" spans="8:20" ht="12.75">
      <c r="H43" s="106"/>
      <c r="I43" s="105"/>
      <c r="J43" s="112"/>
      <c r="K43" s="106"/>
      <c r="L43" s="112"/>
      <c r="M43" s="112"/>
      <c r="T43" s="95"/>
    </row>
    <row r="44" spans="8:13" ht="12.75">
      <c r="H44" s="106"/>
      <c r="I44" s="105"/>
      <c r="J44" s="112"/>
      <c r="K44" s="106"/>
      <c r="L44" s="112"/>
      <c r="M44" s="112"/>
    </row>
    <row r="45" spans="8:13" ht="12.75">
      <c r="H45" s="106"/>
      <c r="I45" s="105"/>
      <c r="J45" s="112"/>
      <c r="K45" s="106"/>
      <c r="L45" s="112"/>
      <c r="M45" s="112"/>
    </row>
    <row r="46" spans="8:13" ht="12.75">
      <c r="H46" s="106"/>
      <c r="I46" s="105"/>
      <c r="J46" s="112"/>
      <c r="K46" s="106"/>
      <c r="L46" s="112"/>
      <c r="M46" s="112"/>
    </row>
    <row r="47" spans="8:13" ht="12.75">
      <c r="H47" s="106"/>
      <c r="I47" s="105"/>
      <c r="J47" s="112"/>
      <c r="K47" s="106"/>
      <c r="L47" s="112"/>
      <c r="M47" s="112"/>
    </row>
    <row r="48" spans="8:13" ht="12.75">
      <c r="H48" s="106"/>
      <c r="I48" s="105"/>
      <c r="J48" s="112"/>
      <c r="K48" s="106"/>
      <c r="L48" s="112"/>
      <c r="M48" s="112"/>
    </row>
    <row r="49" spans="8:13" ht="12.75">
      <c r="H49" s="106"/>
      <c r="I49" s="105"/>
      <c r="J49" s="112"/>
      <c r="K49" s="106"/>
      <c r="L49" s="112"/>
      <c r="M49" s="112"/>
    </row>
    <row r="50" spans="8:13" ht="12.75">
      <c r="H50" s="106"/>
      <c r="I50" s="105"/>
      <c r="J50" s="112"/>
      <c r="K50" s="106"/>
      <c r="L50" s="112"/>
      <c r="M50" s="112"/>
    </row>
    <row r="51" spans="8:13" ht="12.75">
      <c r="H51" s="106"/>
      <c r="I51" s="105"/>
      <c r="J51" s="112"/>
      <c r="K51" s="106"/>
      <c r="L51" s="112"/>
      <c r="M51" s="112"/>
    </row>
    <row r="52" spans="8:13" ht="12.75">
      <c r="H52" s="106"/>
      <c r="I52" s="105"/>
      <c r="J52" s="112"/>
      <c r="K52" s="106"/>
      <c r="L52" s="112"/>
      <c r="M52" s="112"/>
    </row>
    <row r="53" spans="8:13" ht="12.75">
      <c r="H53" s="106"/>
      <c r="I53" s="105"/>
      <c r="J53" s="112"/>
      <c r="K53" s="106"/>
      <c r="L53" s="112"/>
      <c r="M53" s="112"/>
    </row>
    <row r="54" spans="8:13" ht="12.75">
      <c r="H54" s="106"/>
      <c r="I54" s="105"/>
      <c r="J54" s="112"/>
      <c r="K54" s="106"/>
      <c r="L54" s="112"/>
      <c r="M54" s="112"/>
    </row>
    <row r="55" spans="8:13" ht="12.75">
      <c r="H55" s="106"/>
      <c r="I55" s="105"/>
      <c r="J55" s="112"/>
      <c r="K55" s="106"/>
      <c r="L55" s="112"/>
      <c r="M55" s="112"/>
    </row>
    <row r="56" spans="8:13" ht="12.75">
      <c r="H56" s="106"/>
      <c r="I56" s="105"/>
      <c r="J56" s="112"/>
      <c r="K56" s="106"/>
      <c r="L56" s="112"/>
      <c r="M56" s="112"/>
    </row>
    <row r="57" spans="8:13" ht="12.75">
      <c r="H57" s="106"/>
      <c r="I57" s="105"/>
      <c r="J57" s="112"/>
      <c r="K57" s="106"/>
      <c r="L57" s="112"/>
      <c r="M57" s="112"/>
    </row>
  </sheetData>
  <printOptions gridLines="1"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1"/>
  <sheetViews>
    <sheetView workbookViewId="0" topLeftCell="D1">
      <selection activeCell="AB1" sqref="AB1"/>
    </sheetView>
  </sheetViews>
  <sheetFormatPr defaultColWidth="9.140625" defaultRowHeight="12.75"/>
  <cols>
    <col min="1" max="24" width="2.421875" style="42" customWidth="1"/>
    <col min="25" max="25" width="2.421875" style="44" customWidth="1"/>
    <col min="26" max="26" width="2.421875" style="42" customWidth="1"/>
    <col min="27" max="27" width="4.28125" style="42" customWidth="1"/>
    <col min="28" max="28" width="5.28125" style="42" customWidth="1"/>
    <col min="29" max="16384" width="2.421875" style="42" customWidth="1"/>
  </cols>
  <sheetData>
    <row r="1" spans="3:28" ht="12">
      <c r="C1" s="43"/>
      <c r="D1" s="113" t="s">
        <v>78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AA1" s="45" t="s">
        <v>6</v>
      </c>
      <c r="AB1" s="46">
        <v>100</v>
      </c>
    </row>
    <row r="2" spans="3:67" ht="12.75" thickBot="1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AA2" s="42" t="s">
        <v>79</v>
      </c>
      <c r="AB2" s="42">
        <v>10</v>
      </c>
      <c r="BO2" s="42" t="s">
        <v>80</v>
      </c>
    </row>
    <row r="3" spans="2:78" ht="12.75" thickBot="1">
      <c r="B3" s="47"/>
      <c r="C3" s="48">
        <f aca="true" t="shared" si="0" ref="C3:M3">1+D3</f>
        <v>11</v>
      </c>
      <c r="D3" s="48">
        <f t="shared" si="0"/>
        <v>10</v>
      </c>
      <c r="E3" s="48">
        <f t="shared" si="0"/>
        <v>9</v>
      </c>
      <c r="F3" s="48">
        <f t="shared" si="0"/>
        <v>8</v>
      </c>
      <c r="G3" s="48">
        <f t="shared" si="0"/>
        <v>7</v>
      </c>
      <c r="H3" s="48">
        <f t="shared" si="0"/>
        <v>6</v>
      </c>
      <c r="I3" s="48">
        <f t="shared" si="0"/>
        <v>5</v>
      </c>
      <c r="J3" s="48">
        <f t="shared" si="0"/>
        <v>4</v>
      </c>
      <c r="K3" s="48">
        <f t="shared" si="0"/>
        <v>3</v>
      </c>
      <c r="L3" s="48">
        <f t="shared" si="0"/>
        <v>2</v>
      </c>
      <c r="M3" s="48">
        <f t="shared" si="0"/>
        <v>1</v>
      </c>
      <c r="N3" s="49">
        <v>0</v>
      </c>
      <c r="O3" s="48">
        <f aca="true" t="shared" si="1" ref="O3:Y3">1+N3</f>
        <v>1</v>
      </c>
      <c r="P3" s="48">
        <f t="shared" si="1"/>
        <v>2</v>
      </c>
      <c r="Q3" s="48">
        <f t="shared" si="1"/>
        <v>3</v>
      </c>
      <c r="R3" s="48">
        <f t="shared" si="1"/>
        <v>4</v>
      </c>
      <c r="S3" s="48">
        <f t="shared" si="1"/>
        <v>5</v>
      </c>
      <c r="T3" s="48">
        <f t="shared" si="1"/>
        <v>6</v>
      </c>
      <c r="U3" s="48">
        <f t="shared" si="1"/>
        <v>7</v>
      </c>
      <c r="V3" s="48">
        <f t="shared" si="1"/>
        <v>8</v>
      </c>
      <c r="W3" s="48">
        <f t="shared" si="1"/>
        <v>9</v>
      </c>
      <c r="X3" s="48">
        <f t="shared" si="1"/>
        <v>10</v>
      </c>
      <c r="Y3" s="50">
        <f t="shared" si="1"/>
        <v>11</v>
      </c>
      <c r="Z3" s="45"/>
      <c r="AA3" s="42" t="s">
        <v>81</v>
      </c>
      <c r="AB3" s="42">
        <v>5</v>
      </c>
      <c r="AC3" s="47"/>
      <c r="AD3" s="48">
        <f aca="true" t="shared" si="2" ref="AD3:AN3">1+AE3</f>
        <v>11</v>
      </c>
      <c r="AE3" s="48">
        <f t="shared" si="2"/>
        <v>10</v>
      </c>
      <c r="AF3" s="48">
        <f t="shared" si="2"/>
        <v>9</v>
      </c>
      <c r="AG3" s="48">
        <f t="shared" si="2"/>
        <v>8</v>
      </c>
      <c r="AH3" s="48">
        <f t="shared" si="2"/>
        <v>7</v>
      </c>
      <c r="AI3" s="48">
        <f t="shared" si="2"/>
        <v>6</v>
      </c>
      <c r="AJ3" s="48">
        <f t="shared" si="2"/>
        <v>5</v>
      </c>
      <c r="AK3" s="48">
        <f t="shared" si="2"/>
        <v>4</v>
      </c>
      <c r="AL3" s="48">
        <f t="shared" si="2"/>
        <v>3</v>
      </c>
      <c r="AM3" s="48">
        <f t="shared" si="2"/>
        <v>2</v>
      </c>
      <c r="AN3" s="51">
        <f t="shared" si="2"/>
        <v>1</v>
      </c>
      <c r="AO3" s="51">
        <v>0</v>
      </c>
      <c r="AP3" s="51">
        <f aca="true" t="shared" si="3" ref="AP3:AZ3">1+AO3</f>
        <v>1</v>
      </c>
      <c r="AQ3" s="48">
        <f t="shared" si="3"/>
        <v>2</v>
      </c>
      <c r="AR3" s="48">
        <f t="shared" si="3"/>
        <v>3</v>
      </c>
      <c r="AS3" s="48">
        <f t="shared" si="3"/>
        <v>4</v>
      </c>
      <c r="AT3" s="48">
        <f t="shared" si="3"/>
        <v>5</v>
      </c>
      <c r="AU3" s="48">
        <f t="shared" si="3"/>
        <v>6</v>
      </c>
      <c r="AV3" s="48">
        <f t="shared" si="3"/>
        <v>7</v>
      </c>
      <c r="AW3" s="48">
        <f t="shared" si="3"/>
        <v>8</v>
      </c>
      <c r="AX3" s="48">
        <f t="shared" si="3"/>
        <v>9</v>
      </c>
      <c r="AY3" s="48">
        <f t="shared" si="3"/>
        <v>10</v>
      </c>
      <c r="AZ3" s="50">
        <f t="shared" si="3"/>
        <v>11</v>
      </c>
      <c r="BC3" s="47"/>
      <c r="BD3" s="48">
        <f aca="true" t="shared" si="4" ref="BD3:BN3">1+BE3</f>
        <v>11</v>
      </c>
      <c r="BE3" s="48">
        <f t="shared" si="4"/>
        <v>10</v>
      </c>
      <c r="BF3" s="48">
        <f t="shared" si="4"/>
        <v>9</v>
      </c>
      <c r="BG3" s="48">
        <f t="shared" si="4"/>
        <v>8</v>
      </c>
      <c r="BH3" s="48">
        <f t="shared" si="4"/>
        <v>7</v>
      </c>
      <c r="BI3" s="48">
        <f t="shared" si="4"/>
        <v>6</v>
      </c>
      <c r="BJ3" s="48">
        <f t="shared" si="4"/>
        <v>5</v>
      </c>
      <c r="BK3" s="48">
        <f t="shared" si="4"/>
        <v>4</v>
      </c>
      <c r="BL3" s="48">
        <f t="shared" si="4"/>
        <v>3</v>
      </c>
      <c r="BM3" s="48">
        <f t="shared" si="4"/>
        <v>2</v>
      </c>
      <c r="BN3" s="51">
        <f t="shared" si="4"/>
        <v>1</v>
      </c>
      <c r="BO3" s="51">
        <v>0</v>
      </c>
      <c r="BP3" s="51">
        <f aca="true" t="shared" si="5" ref="BP3:BZ3">1+BO3</f>
        <v>1</v>
      </c>
      <c r="BQ3" s="48">
        <f t="shared" si="5"/>
        <v>2</v>
      </c>
      <c r="BR3" s="48">
        <f t="shared" si="5"/>
        <v>3</v>
      </c>
      <c r="BS3" s="48">
        <f t="shared" si="5"/>
        <v>4</v>
      </c>
      <c r="BT3" s="48">
        <f t="shared" si="5"/>
        <v>5</v>
      </c>
      <c r="BU3" s="48">
        <f t="shared" si="5"/>
        <v>6</v>
      </c>
      <c r="BV3" s="48">
        <f t="shared" si="5"/>
        <v>7</v>
      </c>
      <c r="BW3" s="48">
        <f t="shared" si="5"/>
        <v>8</v>
      </c>
      <c r="BX3" s="48">
        <f t="shared" si="5"/>
        <v>9</v>
      </c>
      <c r="BY3" s="48">
        <f t="shared" si="5"/>
        <v>10</v>
      </c>
      <c r="BZ3" s="50">
        <f t="shared" si="5"/>
        <v>11</v>
      </c>
    </row>
    <row r="4" spans="1:79" ht="12.75" thickBot="1">
      <c r="A4" s="44"/>
      <c r="B4" s="48">
        <f aca="true" t="shared" si="6" ref="B4:B14">1+B5</f>
        <v>11</v>
      </c>
      <c r="C4" s="52">
        <f aca="true" t="shared" si="7" ref="C4:L13">+INT((MAX(C$3,$B4))+MIN(C$3,$B4)/2)</f>
        <v>16</v>
      </c>
      <c r="D4" s="53">
        <f t="shared" si="7"/>
        <v>16</v>
      </c>
      <c r="E4" s="53">
        <f t="shared" si="7"/>
        <v>15</v>
      </c>
      <c r="F4" s="53">
        <f t="shared" si="7"/>
        <v>15</v>
      </c>
      <c r="G4" s="53">
        <f t="shared" si="7"/>
        <v>14</v>
      </c>
      <c r="H4" s="53">
        <f t="shared" si="7"/>
        <v>14</v>
      </c>
      <c r="I4" s="53">
        <f t="shared" si="7"/>
        <v>13</v>
      </c>
      <c r="J4" s="53">
        <f t="shared" si="7"/>
        <v>13</v>
      </c>
      <c r="K4" s="53">
        <f t="shared" si="7"/>
        <v>12</v>
      </c>
      <c r="L4" s="53">
        <f t="shared" si="7"/>
        <v>12</v>
      </c>
      <c r="M4" s="53">
        <f aca="true" t="shared" si="8" ref="M4:Y13">+INT((MAX(M$3,$B4))+MIN(M$3,$B4)/2)</f>
        <v>11</v>
      </c>
      <c r="N4" s="54">
        <f t="shared" si="8"/>
        <v>11</v>
      </c>
      <c r="O4" s="53">
        <f t="shared" si="8"/>
        <v>11</v>
      </c>
      <c r="P4" s="53">
        <f t="shared" si="8"/>
        <v>12</v>
      </c>
      <c r="Q4" s="53">
        <f t="shared" si="8"/>
        <v>12</v>
      </c>
      <c r="R4" s="53">
        <f t="shared" si="8"/>
        <v>13</v>
      </c>
      <c r="S4" s="53">
        <f t="shared" si="8"/>
        <v>13</v>
      </c>
      <c r="T4" s="53">
        <f t="shared" si="8"/>
        <v>14</v>
      </c>
      <c r="U4" s="53">
        <f t="shared" si="8"/>
        <v>14</v>
      </c>
      <c r="V4" s="53">
        <f t="shared" si="8"/>
        <v>15</v>
      </c>
      <c r="W4" s="53">
        <f t="shared" si="8"/>
        <v>15</v>
      </c>
      <c r="X4" s="53">
        <f t="shared" si="8"/>
        <v>16</v>
      </c>
      <c r="Y4" s="55">
        <f t="shared" si="8"/>
        <v>16</v>
      </c>
      <c r="Z4" s="48">
        <f aca="true" t="shared" si="9" ref="Z4:Z14">1+Z5</f>
        <v>11</v>
      </c>
      <c r="AA4" s="42" t="s">
        <v>82</v>
      </c>
      <c r="AB4" s="42" t="s">
        <v>83</v>
      </c>
      <c r="AC4" s="48">
        <f aca="true" t="shared" si="10" ref="AC4:AC14">1+AC5</f>
        <v>11</v>
      </c>
      <c r="AD4" s="56">
        <f aca="true" t="shared" si="11" ref="AD4:AM8">+IF($AB$4="Y",IF($AB$3=C4,IF(AD$3=1,0,IF($AC4=1,0,BD4)),BD4),BD4)</f>
        <v>0</v>
      </c>
      <c r="AE4" s="57">
        <f t="shared" si="11"/>
        <v>0</v>
      </c>
      <c r="AF4" s="57">
        <f t="shared" si="11"/>
        <v>0</v>
      </c>
      <c r="AG4" s="57">
        <f t="shared" si="11"/>
        <v>0</v>
      </c>
      <c r="AH4" s="57">
        <f t="shared" si="11"/>
        <v>0</v>
      </c>
      <c r="AI4" s="57">
        <f t="shared" si="11"/>
        <v>0</v>
      </c>
      <c r="AJ4" s="57">
        <f t="shared" si="11"/>
        <v>0</v>
      </c>
      <c r="AK4" s="57">
        <f t="shared" si="11"/>
        <v>0</v>
      </c>
      <c r="AL4" s="57">
        <f t="shared" si="11"/>
        <v>0</v>
      </c>
      <c r="AM4" s="57">
        <f t="shared" si="11"/>
        <v>0</v>
      </c>
      <c r="AN4" s="58">
        <f aca="true" t="shared" si="12" ref="AN4:AW8">+IF($AB$4="Y",IF($AB$3=M4,IF(AN$3=1,0,IF($AC4=1,0,BN4)),BN4),BN4)</f>
        <v>0</v>
      </c>
      <c r="AO4" s="58">
        <f t="shared" si="12"/>
        <v>0</v>
      </c>
      <c r="AP4" s="58">
        <f t="shared" si="12"/>
        <v>0</v>
      </c>
      <c r="AQ4" s="57">
        <f t="shared" si="12"/>
        <v>0</v>
      </c>
      <c r="AR4" s="57">
        <f t="shared" si="12"/>
        <v>0</v>
      </c>
      <c r="AS4" s="57">
        <f t="shared" si="12"/>
        <v>0</v>
      </c>
      <c r="AT4" s="57">
        <f t="shared" si="12"/>
        <v>0</v>
      </c>
      <c r="AU4" s="57">
        <f t="shared" si="12"/>
        <v>0</v>
      </c>
      <c r="AV4" s="57">
        <f t="shared" si="12"/>
        <v>0</v>
      </c>
      <c r="AW4" s="57">
        <f t="shared" si="12"/>
        <v>0</v>
      </c>
      <c r="AX4" s="57">
        <f>+IF($AB$4="Y",IF($AB$3=W4,IF(AX$3=1,0,IF($AC4=1,0,BX4)),BX4),BX4)</f>
        <v>0</v>
      </c>
      <c r="AY4" s="57">
        <f>+IF($AB$4="Y",IF($AB$3=X4,IF(AY$3=1,0,IF($AC4=1,0,BY4)),BY4),BY4)</f>
        <v>0</v>
      </c>
      <c r="AZ4" s="59">
        <f>+IF($AB$4="Y",IF($AB$3=Y4,IF(AZ$3=1,0,IF($AC4=1,0,BZ4)),BZ4),BZ4)</f>
        <v>0</v>
      </c>
      <c r="BA4" s="48">
        <f aca="true" t="shared" si="13" ref="BA4:BA14">1+BA5</f>
        <v>11</v>
      </c>
      <c r="BC4" s="48">
        <f aca="true" t="shared" si="14" ref="BC4:BC14">1+BC5</f>
        <v>11</v>
      </c>
      <c r="BD4" s="56">
        <f aca="true" t="shared" si="15" ref="BD4:BD26">IF(C4&gt;$AB$3,0,IF(INT($AB$1-$AB$2*C4)&gt;0,INT($AB$1-$AB$2*C4),0))</f>
        <v>0</v>
      </c>
      <c r="BE4" s="57">
        <f aca="true" t="shared" si="16" ref="BE4:BE26">IF(D4&gt;$AB$3,0,IF(INT($AB$1-$AB$2*D4)&gt;0,INT($AB$1-$AB$2*D4),0))</f>
        <v>0</v>
      </c>
      <c r="BF4" s="57">
        <f aca="true" t="shared" si="17" ref="BF4:BF26">IF(E4&gt;$AB$3,0,IF(INT($AB$1-$AB$2*E4)&gt;0,INT($AB$1-$AB$2*E4),0))</f>
        <v>0</v>
      </c>
      <c r="BG4" s="57">
        <f aca="true" t="shared" si="18" ref="BG4:BG26">IF(F4&gt;$AB$3,0,IF(INT($AB$1-$AB$2*F4)&gt;0,INT($AB$1-$AB$2*F4),0))</f>
        <v>0</v>
      </c>
      <c r="BH4" s="57">
        <f aca="true" t="shared" si="19" ref="BH4:BH26">IF(G4&gt;$AB$3,0,IF(INT($AB$1-$AB$2*G4)&gt;0,INT($AB$1-$AB$2*G4),0))</f>
        <v>0</v>
      </c>
      <c r="BI4" s="57">
        <f aca="true" t="shared" si="20" ref="BI4:BI26">IF(H4&gt;$AB$3,0,IF(INT($AB$1-$AB$2*H4)&gt;0,INT($AB$1-$AB$2*H4),0))</f>
        <v>0</v>
      </c>
      <c r="BJ4" s="57">
        <f aca="true" t="shared" si="21" ref="BJ4:BJ26">IF(I4&gt;$AB$3,0,IF(INT($AB$1-$AB$2*I4)&gt;0,INT($AB$1-$AB$2*I4),0))</f>
        <v>0</v>
      </c>
      <c r="BK4" s="57">
        <f aca="true" t="shared" si="22" ref="BK4:BK26">IF(J4&gt;$AB$3,0,IF(INT($AB$1-$AB$2*J4)&gt;0,INT($AB$1-$AB$2*J4),0))</f>
        <v>0</v>
      </c>
      <c r="BL4" s="57">
        <f aca="true" t="shared" si="23" ref="BL4:BL26">IF(K4&gt;$AB$3,0,IF(INT($AB$1-$AB$2*K4)&gt;0,INT($AB$1-$AB$2*K4),0))</f>
        <v>0</v>
      </c>
      <c r="BM4" s="57">
        <f aca="true" t="shared" si="24" ref="BM4:BM26">IF(L4&gt;$AB$3,0,IF(INT($AB$1-$AB$2*L4)&gt;0,INT($AB$1-$AB$2*L4),0))</f>
        <v>0</v>
      </c>
      <c r="BN4" s="58">
        <f aca="true" t="shared" si="25" ref="BN4:BN26">IF(M4&gt;$AB$3,0,IF(INT($AB$1-$AB$2*M4)&gt;0,INT($AB$1-$AB$2*M4),0))</f>
        <v>0</v>
      </c>
      <c r="BO4" s="58">
        <f aca="true" t="shared" si="26" ref="BO4:BO26">IF(N4&gt;$AB$3,0,IF(INT($AB$1-$AB$2*N4)&gt;0,INT($AB$1-$AB$2*N4),0))</f>
        <v>0</v>
      </c>
      <c r="BP4" s="58">
        <f aca="true" t="shared" si="27" ref="BP4:BP26">IF(O4&gt;$AB$3,0,IF(INT($AB$1-$AB$2*O4)&gt;0,INT($AB$1-$AB$2*O4),0))</f>
        <v>0</v>
      </c>
      <c r="BQ4" s="57">
        <f aca="true" t="shared" si="28" ref="BQ4:BQ26">IF(P4&gt;$AB$3,0,IF(INT($AB$1-$AB$2*P4)&gt;0,INT($AB$1-$AB$2*P4),0))</f>
        <v>0</v>
      </c>
      <c r="BR4" s="57">
        <f aca="true" t="shared" si="29" ref="BR4:BR26">IF(Q4&gt;$AB$3,0,IF(INT($AB$1-$AB$2*Q4)&gt;0,INT($AB$1-$AB$2*Q4),0))</f>
        <v>0</v>
      </c>
      <c r="BS4" s="57">
        <f aca="true" t="shared" si="30" ref="BS4:BS26">IF(R4&gt;$AB$3,0,IF(INT($AB$1-$AB$2*R4)&gt;0,INT($AB$1-$AB$2*R4),0))</f>
        <v>0</v>
      </c>
      <c r="BT4" s="57">
        <f aca="true" t="shared" si="31" ref="BT4:BT26">IF(S4&gt;$AB$3,0,IF(INT($AB$1-$AB$2*S4)&gt;0,INT($AB$1-$AB$2*S4),0))</f>
        <v>0</v>
      </c>
      <c r="BU4" s="57">
        <f aca="true" t="shared" si="32" ref="BU4:BU26">IF(T4&gt;$AB$3,0,IF(INT($AB$1-$AB$2*T4)&gt;0,INT($AB$1-$AB$2*T4),0))</f>
        <v>0</v>
      </c>
      <c r="BV4" s="57">
        <f aca="true" t="shared" si="33" ref="BV4:BV26">IF(U4&gt;$AB$3,0,IF(INT($AB$1-$AB$2*U4)&gt;0,INT($AB$1-$AB$2*U4),0))</f>
        <v>0</v>
      </c>
      <c r="BW4" s="57">
        <f aca="true" t="shared" si="34" ref="BW4:BW26">IF(V4&gt;$AB$3,0,IF(INT($AB$1-$AB$2*V4)&gt;0,INT($AB$1-$AB$2*V4),0))</f>
        <v>0</v>
      </c>
      <c r="BX4" s="57">
        <f aca="true" t="shared" si="35" ref="BX4:BX26">IF(W4&gt;$AB$3,0,IF(INT($AB$1-$AB$2*W4)&gt;0,INT($AB$1-$AB$2*W4),0))</f>
        <v>0</v>
      </c>
      <c r="BY4" s="57">
        <f aca="true" t="shared" si="36" ref="BY4:BY26">IF(X4&gt;$AB$3,0,IF(INT($AB$1-$AB$2*X4)&gt;0,INT($AB$1-$AB$2*X4),0))</f>
        <v>0</v>
      </c>
      <c r="BZ4" s="59">
        <f aca="true" t="shared" si="37" ref="BZ4:BZ26">IF(Y4&gt;$AB$3,0,IF(INT($AB$1-$AB$2*Y4)&gt;0,INT($AB$1-$AB$2*Y4),0))</f>
        <v>0</v>
      </c>
      <c r="CA4" s="48">
        <f aca="true" t="shared" si="38" ref="CA4:CA14">1+CA5</f>
        <v>11</v>
      </c>
    </row>
    <row r="5" spans="1:79" ht="12.75" thickBot="1">
      <c r="A5" s="44"/>
      <c r="B5" s="48">
        <f t="shared" si="6"/>
        <v>10</v>
      </c>
      <c r="C5" s="60">
        <f t="shared" si="7"/>
        <v>16</v>
      </c>
      <c r="D5" s="42">
        <f t="shared" si="7"/>
        <v>15</v>
      </c>
      <c r="E5" s="42">
        <f t="shared" si="7"/>
        <v>14</v>
      </c>
      <c r="F5" s="42">
        <f t="shared" si="7"/>
        <v>14</v>
      </c>
      <c r="G5" s="42">
        <f t="shared" si="7"/>
        <v>13</v>
      </c>
      <c r="H5" s="42">
        <f t="shared" si="7"/>
        <v>13</v>
      </c>
      <c r="I5" s="42">
        <f t="shared" si="7"/>
        <v>12</v>
      </c>
      <c r="J5" s="42">
        <f t="shared" si="7"/>
        <v>12</v>
      </c>
      <c r="K5" s="42">
        <f t="shared" si="7"/>
        <v>11</v>
      </c>
      <c r="L5" s="42">
        <f t="shared" si="7"/>
        <v>11</v>
      </c>
      <c r="M5" s="42">
        <f t="shared" si="8"/>
        <v>10</v>
      </c>
      <c r="N5" s="61">
        <f t="shared" si="8"/>
        <v>10</v>
      </c>
      <c r="O5" s="42">
        <f t="shared" si="8"/>
        <v>10</v>
      </c>
      <c r="P5" s="42">
        <f t="shared" si="8"/>
        <v>11</v>
      </c>
      <c r="Q5" s="42">
        <f t="shared" si="8"/>
        <v>11</v>
      </c>
      <c r="R5" s="42">
        <f t="shared" si="8"/>
        <v>12</v>
      </c>
      <c r="S5" s="42">
        <f t="shared" si="8"/>
        <v>12</v>
      </c>
      <c r="T5" s="42">
        <f t="shared" si="8"/>
        <v>13</v>
      </c>
      <c r="U5" s="42">
        <f t="shared" si="8"/>
        <v>13</v>
      </c>
      <c r="V5" s="42">
        <f t="shared" si="8"/>
        <v>14</v>
      </c>
      <c r="W5" s="42">
        <f t="shared" si="8"/>
        <v>14</v>
      </c>
      <c r="X5" s="42">
        <f t="shared" si="8"/>
        <v>15</v>
      </c>
      <c r="Y5" s="44">
        <f t="shared" si="8"/>
        <v>16</v>
      </c>
      <c r="Z5" s="48">
        <f t="shared" si="9"/>
        <v>10</v>
      </c>
      <c r="AC5" s="48">
        <f t="shared" si="10"/>
        <v>10</v>
      </c>
      <c r="AD5" s="62">
        <f t="shared" si="11"/>
        <v>0</v>
      </c>
      <c r="AE5" s="63">
        <f t="shared" si="11"/>
        <v>0</v>
      </c>
      <c r="AF5" s="64">
        <f t="shared" si="11"/>
        <v>0</v>
      </c>
      <c r="AG5" s="64">
        <f t="shared" si="11"/>
        <v>0</v>
      </c>
      <c r="AH5" s="64">
        <f t="shared" si="11"/>
        <v>0</v>
      </c>
      <c r="AI5" s="64">
        <f t="shared" si="11"/>
        <v>0</v>
      </c>
      <c r="AJ5" s="64">
        <f t="shared" si="11"/>
        <v>0</v>
      </c>
      <c r="AK5" s="64">
        <f t="shared" si="11"/>
        <v>0</v>
      </c>
      <c r="AL5" s="64">
        <f t="shared" si="11"/>
        <v>0</v>
      </c>
      <c r="AM5" s="64">
        <f t="shared" si="11"/>
        <v>0</v>
      </c>
      <c r="AN5" s="63">
        <f t="shared" si="12"/>
        <v>0</v>
      </c>
      <c r="AO5" s="63">
        <f t="shared" si="12"/>
        <v>0</v>
      </c>
      <c r="AP5" s="63">
        <f t="shared" si="12"/>
        <v>0</v>
      </c>
      <c r="AQ5" s="64">
        <f t="shared" si="12"/>
        <v>0</v>
      </c>
      <c r="AR5" s="64">
        <f t="shared" si="12"/>
        <v>0</v>
      </c>
      <c r="AS5" s="64">
        <f t="shared" si="12"/>
        <v>0</v>
      </c>
      <c r="AT5" s="64">
        <f t="shared" si="12"/>
        <v>0</v>
      </c>
      <c r="AU5" s="64">
        <f t="shared" si="12"/>
        <v>0</v>
      </c>
      <c r="AV5" s="64">
        <f t="shared" si="12"/>
        <v>0</v>
      </c>
      <c r="AW5" s="64">
        <f t="shared" si="12"/>
        <v>0</v>
      </c>
      <c r="AX5" s="64">
        <f>+IF($AB$4="Y",IF($AB$3=W5,IF(AX$3=1,0,IF($AC5=1,0,BX5)),BX5),BX5)</f>
        <v>0</v>
      </c>
      <c r="AY5" s="63">
        <f>+IF($AB$4="Y",IF($AB$3=X5,IF(AY$3=1,0,IF($AC5=1,0,BY5)),BY5),BY5)</f>
        <v>0</v>
      </c>
      <c r="AZ5" s="65">
        <f>+IF($AB$4="Y",IF($AB$3=Y5,IF(AZ$3=1,0,IF($AC5=1,0,BZ5)),BZ5),BZ5)</f>
        <v>0</v>
      </c>
      <c r="BA5" s="48">
        <f t="shared" si="13"/>
        <v>10</v>
      </c>
      <c r="BC5" s="48">
        <f t="shared" si="14"/>
        <v>10</v>
      </c>
      <c r="BD5" s="62">
        <f t="shared" si="15"/>
        <v>0</v>
      </c>
      <c r="BE5" s="63">
        <f t="shared" si="16"/>
        <v>0</v>
      </c>
      <c r="BF5" s="64">
        <f t="shared" si="17"/>
        <v>0</v>
      </c>
      <c r="BG5" s="64">
        <f t="shared" si="18"/>
        <v>0</v>
      </c>
      <c r="BH5" s="64">
        <f t="shared" si="19"/>
        <v>0</v>
      </c>
      <c r="BI5" s="64">
        <f t="shared" si="20"/>
        <v>0</v>
      </c>
      <c r="BJ5" s="64">
        <f t="shared" si="21"/>
        <v>0</v>
      </c>
      <c r="BK5" s="64">
        <f t="shared" si="22"/>
        <v>0</v>
      </c>
      <c r="BL5" s="64">
        <f t="shared" si="23"/>
        <v>0</v>
      </c>
      <c r="BM5" s="64">
        <f t="shared" si="24"/>
        <v>0</v>
      </c>
      <c r="BN5" s="63">
        <f t="shared" si="25"/>
        <v>0</v>
      </c>
      <c r="BO5" s="63">
        <f t="shared" si="26"/>
        <v>0</v>
      </c>
      <c r="BP5" s="63">
        <f t="shared" si="27"/>
        <v>0</v>
      </c>
      <c r="BQ5" s="64">
        <f t="shared" si="28"/>
        <v>0</v>
      </c>
      <c r="BR5" s="64">
        <f t="shared" si="29"/>
        <v>0</v>
      </c>
      <c r="BS5" s="64">
        <f t="shared" si="30"/>
        <v>0</v>
      </c>
      <c r="BT5" s="64">
        <f t="shared" si="31"/>
        <v>0</v>
      </c>
      <c r="BU5" s="64">
        <f t="shared" si="32"/>
        <v>0</v>
      </c>
      <c r="BV5" s="64">
        <f t="shared" si="33"/>
        <v>0</v>
      </c>
      <c r="BW5" s="64">
        <f t="shared" si="34"/>
        <v>0</v>
      </c>
      <c r="BX5" s="64">
        <f t="shared" si="35"/>
        <v>0</v>
      </c>
      <c r="BY5" s="63">
        <f t="shared" si="36"/>
        <v>0</v>
      </c>
      <c r="BZ5" s="65">
        <f t="shared" si="37"/>
        <v>0</v>
      </c>
      <c r="CA5" s="48">
        <f t="shared" si="38"/>
        <v>10</v>
      </c>
    </row>
    <row r="6" spans="1:79" ht="12.75" thickBot="1">
      <c r="A6" s="44"/>
      <c r="B6" s="48">
        <f t="shared" si="6"/>
        <v>9</v>
      </c>
      <c r="C6" s="60">
        <f t="shared" si="7"/>
        <v>15</v>
      </c>
      <c r="D6" s="42">
        <f t="shared" si="7"/>
        <v>14</v>
      </c>
      <c r="E6" s="42">
        <f t="shared" si="7"/>
        <v>13</v>
      </c>
      <c r="F6" s="42">
        <f t="shared" si="7"/>
        <v>13</v>
      </c>
      <c r="G6" s="42">
        <f t="shared" si="7"/>
        <v>12</v>
      </c>
      <c r="H6" s="42">
        <f t="shared" si="7"/>
        <v>12</v>
      </c>
      <c r="I6" s="42">
        <f t="shared" si="7"/>
        <v>11</v>
      </c>
      <c r="J6" s="42">
        <f t="shared" si="7"/>
        <v>11</v>
      </c>
      <c r="K6" s="42">
        <f t="shared" si="7"/>
        <v>10</v>
      </c>
      <c r="L6" s="42">
        <f t="shared" si="7"/>
        <v>10</v>
      </c>
      <c r="M6" s="42">
        <f t="shared" si="8"/>
        <v>9</v>
      </c>
      <c r="N6" s="61">
        <f t="shared" si="8"/>
        <v>9</v>
      </c>
      <c r="O6" s="42">
        <f t="shared" si="8"/>
        <v>9</v>
      </c>
      <c r="P6" s="42">
        <f t="shared" si="8"/>
        <v>10</v>
      </c>
      <c r="Q6" s="42">
        <f t="shared" si="8"/>
        <v>10</v>
      </c>
      <c r="R6" s="42">
        <f t="shared" si="8"/>
        <v>11</v>
      </c>
      <c r="S6" s="42">
        <f t="shared" si="8"/>
        <v>11</v>
      </c>
      <c r="T6" s="42">
        <f t="shared" si="8"/>
        <v>12</v>
      </c>
      <c r="U6" s="42">
        <f t="shared" si="8"/>
        <v>12</v>
      </c>
      <c r="V6" s="42">
        <f t="shared" si="8"/>
        <v>13</v>
      </c>
      <c r="W6" s="42">
        <f t="shared" si="8"/>
        <v>13</v>
      </c>
      <c r="X6" s="42">
        <f t="shared" si="8"/>
        <v>14</v>
      </c>
      <c r="Y6" s="44">
        <f t="shared" si="8"/>
        <v>15</v>
      </c>
      <c r="Z6" s="48">
        <f t="shared" si="9"/>
        <v>9</v>
      </c>
      <c r="AC6" s="48">
        <f t="shared" si="10"/>
        <v>9</v>
      </c>
      <c r="AD6" s="62">
        <f t="shared" si="11"/>
        <v>0</v>
      </c>
      <c r="AE6" s="64">
        <f t="shared" si="11"/>
        <v>0</v>
      </c>
      <c r="AF6" s="63">
        <f t="shared" si="11"/>
        <v>0</v>
      </c>
      <c r="AG6" s="64">
        <f t="shared" si="11"/>
        <v>0</v>
      </c>
      <c r="AH6" s="64">
        <f t="shared" si="11"/>
        <v>0</v>
      </c>
      <c r="AI6" s="64">
        <f t="shared" si="11"/>
        <v>0</v>
      </c>
      <c r="AJ6" s="64">
        <f t="shared" si="11"/>
        <v>0</v>
      </c>
      <c r="AK6" s="64">
        <f t="shared" si="11"/>
        <v>0</v>
      </c>
      <c r="AL6" s="64">
        <f t="shared" si="11"/>
        <v>0</v>
      </c>
      <c r="AM6" s="64">
        <f t="shared" si="11"/>
        <v>0</v>
      </c>
      <c r="AN6" s="63">
        <f t="shared" si="12"/>
        <v>0</v>
      </c>
      <c r="AO6" s="63">
        <f t="shared" si="12"/>
        <v>0</v>
      </c>
      <c r="AP6" s="63">
        <f t="shared" si="12"/>
        <v>0</v>
      </c>
      <c r="AQ6" s="64">
        <f t="shared" si="12"/>
        <v>0</v>
      </c>
      <c r="AR6" s="64">
        <f t="shared" si="12"/>
        <v>0</v>
      </c>
      <c r="AS6" s="64">
        <f t="shared" si="12"/>
        <v>0</v>
      </c>
      <c r="AT6" s="64">
        <f t="shared" si="12"/>
        <v>0</v>
      </c>
      <c r="AU6" s="64">
        <f t="shared" si="12"/>
        <v>0</v>
      </c>
      <c r="AV6" s="64">
        <f t="shared" si="12"/>
        <v>0</v>
      </c>
      <c r="AW6" s="64">
        <f t="shared" si="12"/>
        <v>0</v>
      </c>
      <c r="AX6" s="63">
        <f>+IF($AB$4="Y",IF($AB$3=W6,IF(AX$3=1,0,IF($AC6=1,0,BX6)),BX6),BX6)</f>
        <v>0</v>
      </c>
      <c r="AY6" s="64">
        <f>+IF($AB$4="Y",IF($AB$3=X6,IF(AY$3=1,0,IF($AC6=1,0,BY6)),BY6),BY6)</f>
        <v>0</v>
      </c>
      <c r="AZ6" s="65">
        <f>+IF($AB$4="Y",IF($AB$3=Y6,IF(AZ$3=1,0,IF($AC6=1,0,BZ6)),BZ6),BZ6)</f>
        <v>0</v>
      </c>
      <c r="BA6" s="48">
        <f t="shared" si="13"/>
        <v>9</v>
      </c>
      <c r="BC6" s="48">
        <f t="shared" si="14"/>
        <v>9</v>
      </c>
      <c r="BD6" s="62">
        <f t="shared" si="15"/>
        <v>0</v>
      </c>
      <c r="BE6" s="64">
        <f t="shared" si="16"/>
        <v>0</v>
      </c>
      <c r="BF6" s="63">
        <f t="shared" si="17"/>
        <v>0</v>
      </c>
      <c r="BG6" s="64">
        <f t="shared" si="18"/>
        <v>0</v>
      </c>
      <c r="BH6" s="64">
        <f t="shared" si="19"/>
        <v>0</v>
      </c>
      <c r="BI6" s="64">
        <f t="shared" si="20"/>
        <v>0</v>
      </c>
      <c r="BJ6" s="64">
        <f t="shared" si="21"/>
        <v>0</v>
      </c>
      <c r="BK6" s="64">
        <f t="shared" si="22"/>
        <v>0</v>
      </c>
      <c r="BL6" s="64">
        <f t="shared" si="23"/>
        <v>0</v>
      </c>
      <c r="BM6" s="64">
        <f t="shared" si="24"/>
        <v>0</v>
      </c>
      <c r="BN6" s="63">
        <f t="shared" si="25"/>
        <v>0</v>
      </c>
      <c r="BO6" s="63">
        <f t="shared" si="26"/>
        <v>0</v>
      </c>
      <c r="BP6" s="63">
        <f t="shared" si="27"/>
        <v>0</v>
      </c>
      <c r="BQ6" s="64">
        <f t="shared" si="28"/>
        <v>0</v>
      </c>
      <c r="BR6" s="64">
        <f t="shared" si="29"/>
        <v>0</v>
      </c>
      <c r="BS6" s="64">
        <f t="shared" si="30"/>
        <v>0</v>
      </c>
      <c r="BT6" s="64">
        <f t="shared" si="31"/>
        <v>0</v>
      </c>
      <c r="BU6" s="64">
        <f t="shared" si="32"/>
        <v>0</v>
      </c>
      <c r="BV6" s="64">
        <f t="shared" si="33"/>
        <v>0</v>
      </c>
      <c r="BW6" s="64">
        <f t="shared" si="34"/>
        <v>0</v>
      </c>
      <c r="BX6" s="63">
        <f t="shared" si="35"/>
        <v>0</v>
      </c>
      <c r="BY6" s="64">
        <f t="shared" si="36"/>
        <v>0</v>
      </c>
      <c r="BZ6" s="65">
        <f t="shared" si="37"/>
        <v>0</v>
      </c>
      <c r="CA6" s="48">
        <f t="shared" si="38"/>
        <v>9</v>
      </c>
    </row>
    <row r="7" spans="1:79" ht="12.75" thickBot="1">
      <c r="A7" s="44"/>
      <c r="B7" s="48">
        <f t="shared" si="6"/>
        <v>8</v>
      </c>
      <c r="C7" s="60">
        <f t="shared" si="7"/>
        <v>15</v>
      </c>
      <c r="D7" s="42">
        <f t="shared" si="7"/>
        <v>14</v>
      </c>
      <c r="E7" s="42">
        <f t="shared" si="7"/>
        <v>13</v>
      </c>
      <c r="F7" s="42">
        <f t="shared" si="7"/>
        <v>12</v>
      </c>
      <c r="G7" s="42">
        <f t="shared" si="7"/>
        <v>11</v>
      </c>
      <c r="H7" s="42">
        <f t="shared" si="7"/>
        <v>11</v>
      </c>
      <c r="I7" s="42">
        <f t="shared" si="7"/>
        <v>10</v>
      </c>
      <c r="J7" s="42">
        <f t="shared" si="7"/>
        <v>10</v>
      </c>
      <c r="K7" s="42">
        <f t="shared" si="7"/>
        <v>9</v>
      </c>
      <c r="L7" s="42">
        <f t="shared" si="7"/>
        <v>9</v>
      </c>
      <c r="M7" s="42">
        <f t="shared" si="8"/>
        <v>8</v>
      </c>
      <c r="N7" s="61">
        <f t="shared" si="8"/>
        <v>8</v>
      </c>
      <c r="O7" s="42">
        <f t="shared" si="8"/>
        <v>8</v>
      </c>
      <c r="P7" s="42">
        <f t="shared" si="8"/>
        <v>9</v>
      </c>
      <c r="Q7" s="42">
        <f t="shared" si="8"/>
        <v>9</v>
      </c>
      <c r="R7" s="42">
        <f t="shared" si="8"/>
        <v>10</v>
      </c>
      <c r="S7" s="42">
        <f t="shared" si="8"/>
        <v>10</v>
      </c>
      <c r="T7" s="42">
        <f t="shared" si="8"/>
        <v>11</v>
      </c>
      <c r="U7" s="42">
        <f t="shared" si="8"/>
        <v>11</v>
      </c>
      <c r="V7" s="42">
        <f t="shared" si="8"/>
        <v>12</v>
      </c>
      <c r="W7" s="42">
        <f t="shared" si="8"/>
        <v>13</v>
      </c>
      <c r="X7" s="42">
        <f t="shared" si="8"/>
        <v>14</v>
      </c>
      <c r="Y7" s="44">
        <f t="shared" si="8"/>
        <v>15</v>
      </c>
      <c r="Z7" s="48">
        <f t="shared" si="9"/>
        <v>8</v>
      </c>
      <c r="AC7" s="48">
        <f t="shared" si="10"/>
        <v>8</v>
      </c>
      <c r="AD7" s="62">
        <f t="shared" si="11"/>
        <v>0</v>
      </c>
      <c r="AE7" s="64">
        <f t="shared" si="11"/>
        <v>0</v>
      </c>
      <c r="AF7" s="64">
        <f t="shared" si="11"/>
        <v>0</v>
      </c>
      <c r="AG7" s="63">
        <f t="shared" si="11"/>
        <v>0</v>
      </c>
      <c r="AH7" s="64">
        <f t="shared" si="11"/>
        <v>0</v>
      </c>
      <c r="AI7" s="64">
        <f t="shared" si="11"/>
        <v>0</v>
      </c>
      <c r="AJ7" s="64">
        <f t="shared" si="11"/>
        <v>0</v>
      </c>
      <c r="AK7" s="64">
        <f t="shared" si="11"/>
        <v>0</v>
      </c>
      <c r="AL7" s="64">
        <f t="shared" si="11"/>
        <v>0</v>
      </c>
      <c r="AM7" s="64">
        <f t="shared" si="11"/>
        <v>0</v>
      </c>
      <c r="AN7" s="63">
        <f t="shared" si="12"/>
        <v>0</v>
      </c>
      <c r="AO7" s="63">
        <f t="shared" si="12"/>
        <v>0</v>
      </c>
      <c r="AP7" s="63">
        <f t="shared" si="12"/>
        <v>0</v>
      </c>
      <c r="AQ7" s="64">
        <f t="shared" si="12"/>
        <v>0</v>
      </c>
      <c r="AR7" s="64">
        <f t="shared" si="12"/>
        <v>0</v>
      </c>
      <c r="AS7" s="64">
        <f t="shared" si="12"/>
        <v>0</v>
      </c>
      <c r="AT7" s="64">
        <f t="shared" si="12"/>
        <v>0</v>
      </c>
      <c r="AU7" s="64">
        <f t="shared" si="12"/>
        <v>0</v>
      </c>
      <c r="AV7" s="64">
        <f t="shared" si="12"/>
        <v>0</v>
      </c>
      <c r="AW7" s="63">
        <f t="shared" si="12"/>
        <v>0</v>
      </c>
      <c r="AX7" s="64">
        <f>+IF($AB$4="Y",IF($AB$3=W7,IF(AX$3=1,0,IF($AC7=1,0,BX7)),BX7),BX7)</f>
        <v>0</v>
      </c>
      <c r="AY7" s="64">
        <f>+IF($AB$4="Y",IF($AB$3=X7,IF(AY$3=1,0,IF($AC7=1,0,BY7)),BY7),BY7)</f>
        <v>0</v>
      </c>
      <c r="AZ7" s="65">
        <f>+IF($AB$4="Y",IF($AB$3=Y7,IF(AZ$3=1,0,IF($AC7=1,0,BZ7)),BZ7),BZ7)</f>
        <v>0</v>
      </c>
      <c r="BA7" s="48">
        <f t="shared" si="13"/>
        <v>8</v>
      </c>
      <c r="BC7" s="48">
        <f t="shared" si="14"/>
        <v>8</v>
      </c>
      <c r="BD7" s="62">
        <f t="shared" si="15"/>
        <v>0</v>
      </c>
      <c r="BE7" s="64">
        <f t="shared" si="16"/>
        <v>0</v>
      </c>
      <c r="BF7" s="64">
        <f t="shared" si="17"/>
        <v>0</v>
      </c>
      <c r="BG7" s="63">
        <f t="shared" si="18"/>
        <v>0</v>
      </c>
      <c r="BH7" s="64">
        <f t="shared" si="19"/>
        <v>0</v>
      </c>
      <c r="BI7" s="64">
        <f t="shared" si="20"/>
        <v>0</v>
      </c>
      <c r="BJ7" s="64">
        <f t="shared" si="21"/>
        <v>0</v>
      </c>
      <c r="BK7" s="64">
        <f t="shared" si="22"/>
        <v>0</v>
      </c>
      <c r="BL7" s="64">
        <f t="shared" si="23"/>
        <v>0</v>
      </c>
      <c r="BM7" s="64">
        <f t="shared" si="24"/>
        <v>0</v>
      </c>
      <c r="BN7" s="63">
        <f t="shared" si="25"/>
        <v>0</v>
      </c>
      <c r="BO7" s="63">
        <f t="shared" si="26"/>
        <v>0</v>
      </c>
      <c r="BP7" s="63">
        <f t="shared" si="27"/>
        <v>0</v>
      </c>
      <c r="BQ7" s="64">
        <f t="shared" si="28"/>
        <v>0</v>
      </c>
      <c r="BR7" s="64">
        <f t="shared" si="29"/>
        <v>0</v>
      </c>
      <c r="BS7" s="64">
        <f t="shared" si="30"/>
        <v>0</v>
      </c>
      <c r="BT7" s="64">
        <f t="shared" si="31"/>
        <v>0</v>
      </c>
      <c r="BU7" s="64">
        <f t="shared" si="32"/>
        <v>0</v>
      </c>
      <c r="BV7" s="64">
        <f t="shared" si="33"/>
        <v>0</v>
      </c>
      <c r="BW7" s="63">
        <f t="shared" si="34"/>
        <v>0</v>
      </c>
      <c r="BX7" s="64">
        <f t="shared" si="35"/>
        <v>0</v>
      </c>
      <c r="BY7" s="64">
        <f t="shared" si="36"/>
        <v>0</v>
      </c>
      <c r="BZ7" s="65">
        <f t="shared" si="37"/>
        <v>0</v>
      </c>
      <c r="CA7" s="48">
        <f t="shared" si="38"/>
        <v>8</v>
      </c>
    </row>
    <row r="8" spans="1:79" ht="12.75" thickBot="1">
      <c r="A8" s="44"/>
      <c r="B8" s="48">
        <f t="shared" si="6"/>
        <v>7</v>
      </c>
      <c r="C8" s="60">
        <f t="shared" si="7"/>
        <v>14</v>
      </c>
      <c r="D8" s="42">
        <f t="shared" si="7"/>
        <v>13</v>
      </c>
      <c r="E8" s="42">
        <f t="shared" si="7"/>
        <v>12</v>
      </c>
      <c r="F8" s="42">
        <f t="shared" si="7"/>
        <v>11</v>
      </c>
      <c r="G8" s="42">
        <f t="shared" si="7"/>
        <v>10</v>
      </c>
      <c r="H8" s="42">
        <f t="shared" si="7"/>
        <v>10</v>
      </c>
      <c r="I8" s="42">
        <f t="shared" si="7"/>
        <v>9</v>
      </c>
      <c r="J8" s="42">
        <f t="shared" si="7"/>
        <v>9</v>
      </c>
      <c r="K8" s="42">
        <f t="shared" si="7"/>
        <v>8</v>
      </c>
      <c r="L8" s="42">
        <f t="shared" si="7"/>
        <v>8</v>
      </c>
      <c r="M8" s="42">
        <f t="shared" si="8"/>
        <v>7</v>
      </c>
      <c r="N8" s="61">
        <f t="shared" si="8"/>
        <v>7</v>
      </c>
      <c r="O8" s="42">
        <f t="shared" si="8"/>
        <v>7</v>
      </c>
      <c r="P8" s="42">
        <f t="shared" si="8"/>
        <v>8</v>
      </c>
      <c r="Q8" s="42">
        <f t="shared" si="8"/>
        <v>8</v>
      </c>
      <c r="R8" s="42">
        <f t="shared" si="8"/>
        <v>9</v>
      </c>
      <c r="S8" s="42">
        <f t="shared" si="8"/>
        <v>9</v>
      </c>
      <c r="T8" s="42">
        <f t="shared" si="8"/>
        <v>10</v>
      </c>
      <c r="U8" s="42">
        <f t="shared" si="8"/>
        <v>10</v>
      </c>
      <c r="V8" s="42">
        <f t="shared" si="8"/>
        <v>11</v>
      </c>
      <c r="W8" s="42">
        <f t="shared" si="8"/>
        <v>12</v>
      </c>
      <c r="X8" s="42">
        <f t="shared" si="8"/>
        <v>13</v>
      </c>
      <c r="Y8" s="44">
        <f t="shared" si="8"/>
        <v>14</v>
      </c>
      <c r="Z8" s="48">
        <f t="shared" si="9"/>
        <v>7</v>
      </c>
      <c r="AC8" s="48">
        <f t="shared" si="10"/>
        <v>7</v>
      </c>
      <c r="AD8" s="62">
        <f t="shared" si="11"/>
        <v>0</v>
      </c>
      <c r="AE8" s="64">
        <f t="shared" si="11"/>
        <v>0</v>
      </c>
      <c r="AF8" s="64">
        <f t="shared" si="11"/>
        <v>0</v>
      </c>
      <c r="AG8" s="64">
        <f t="shared" si="11"/>
        <v>0</v>
      </c>
      <c r="AH8" s="63">
        <f t="shared" si="11"/>
        <v>0</v>
      </c>
      <c r="AI8" s="64">
        <f t="shared" si="11"/>
        <v>0</v>
      </c>
      <c r="AJ8" s="64">
        <f t="shared" si="11"/>
        <v>0</v>
      </c>
      <c r="AK8" s="64">
        <f t="shared" si="11"/>
        <v>0</v>
      </c>
      <c r="AL8" s="64">
        <f t="shared" si="11"/>
        <v>0</v>
      </c>
      <c r="AM8" s="64">
        <f t="shared" si="11"/>
        <v>0</v>
      </c>
      <c r="AN8" s="63">
        <f t="shared" si="12"/>
        <v>0</v>
      </c>
      <c r="AO8" s="63">
        <f t="shared" si="12"/>
        <v>0</v>
      </c>
      <c r="AP8" s="63">
        <f t="shared" si="12"/>
        <v>0</v>
      </c>
      <c r="AQ8" s="64">
        <f t="shared" si="12"/>
        <v>0</v>
      </c>
      <c r="AR8" s="64">
        <f t="shared" si="12"/>
        <v>0</v>
      </c>
      <c r="AS8" s="64">
        <f t="shared" si="12"/>
        <v>0</v>
      </c>
      <c r="AT8" s="64">
        <f t="shared" si="12"/>
        <v>0</v>
      </c>
      <c r="AU8" s="64">
        <f t="shared" si="12"/>
        <v>0</v>
      </c>
      <c r="AV8" s="63">
        <f t="shared" si="12"/>
        <v>0</v>
      </c>
      <c r="AW8" s="64">
        <f t="shared" si="12"/>
        <v>0</v>
      </c>
      <c r="AX8" s="64">
        <f>+IF($AB$4="Y",IF($AB$3=W8,IF(AX$3=1,0,IF($AC8=1,0,BX8)),BX8),BX8)</f>
        <v>0</v>
      </c>
      <c r="AY8" s="64">
        <f>+IF($AB$4="Y",IF($AB$3=X8,IF(AY$3=1,0,IF($AC8=1,0,BY8)),BY8),BY8)</f>
        <v>0</v>
      </c>
      <c r="AZ8" s="65">
        <f>+IF($AB$4="Y",IF($AB$3=Y8,IF(AZ$3=1,0,IF($AC8=1,0,BZ8)),BZ8),BZ8)</f>
        <v>0</v>
      </c>
      <c r="BA8" s="48">
        <f t="shared" si="13"/>
        <v>7</v>
      </c>
      <c r="BC8" s="48">
        <f t="shared" si="14"/>
        <v>7</v>
      </c>
      <c r="BD8" s="62">
        <f t="shared" si="15"/>
        <v>0</v>
      </c>
      <c r="BE8" s="64">
        <f t="shared" si="16"/>
        <v>0</v>
      </c>
      <c r="BF8" s="64">
        <f t="shared" si="17"/>
        <v>0</v>
      </c>
      <c r="BG8" s="64">
        <f t="shared" si="18"/>
        <v>0</v>
      </c>
      <c r="BH8" s="63">
        <f t="shared" si="19"/>
        <v>0</v>
      </c>
      <c r="BI8" s="64">
        <f t="shared" si="20"/>
        <v>0</v>
      </c>
      <c r="BJ8" s="64">
        <f t="shared" si="21"/>
        <v>0</v>
      </c>
      <c r="BK8" s="64">
        <f t="shared" si="22"/>
        <v>0</v>
      </c>
      <c r="BL8" s="64">
        <f t="shared" si="23"/>
        <v>0</v>
      </c>
      <c r="BM8" s="64">
        <f t="shared" si="24"/>
        <v>0</v>
      </c>
      <c r="BN8" s="63">
        <f t="shared" si="25"/>
        <v>0</v>
      </c>
      <c r="BO8" s="63">
        <f t="shared" si="26"/>
        <v>0</v>
      </c>
      <c r="BP8" s="63">
        <f t="shared" si="27"/>
        <v>0</v>
      </c>
      <c r="BQ8" s="64">
        <f t="shared" si="28"/>
        <v>0</v>
      </c>
      <c r="BR8" s="64">
        <f t="shared" si="29"/>
        <v>0</v>
      </c>
      <c r="BS8" s="64">
        <f t="shared" si="30"/>
        <v>0</v>
      </c>
      <c r="BT8" s="64">
        <f t="shared" si="31"/>
        <v>0</v>
      </c>
      <c r="BU8" s="64">
        <f t="shared" si="32"/>
        <v>0</v>
      </c>
      <c r="BV8" s="63">
        <f t="shared" si="33"/>
        <v>0</v>
      </c>
      <c r="BW8" s="64">
        <f t="shared" si="34"/>
        <v>0</v>
      </c>
      <c r="BX8" s="64">
        <f t="shared" si="35"/>
        <v>0</v>
      </c>
      <c r="BY8" s="64">
        <f t="shared" si="36"/>
        <v>0</v>
      </c>
      <c r="BZ8" s="65">
        <f t="shared" si="37"/>
        <v>0</v>
      </c>
      <c r="CA8" s="48">
        <f t="shared" si="38"/>
        <v>7</v>
      </c>
    </row>
    <row r="9" spans="1:79" ht="12.75" thickBot="1">
      <c r="A9" s="44"/>
      <c r="B9" s="48">
        <f t="shared" si="6"/>
        <v>6</v>
      </c>
      <c r="C9" s="60">
        <f t="shared" si="7"/>
        <v>14</v>
      </c>
      <c r="D9" s="42">
        <f t="shared" si="7"/>
        <v>13</v>
      </c>
      <c r="E9" s="42">
        <f t="shared" si="7"/>
        <v>12</v>
      </c>
      <c r="F9" s="42">
        <f t="shared" si="7"/>
        <v>11</v>
      </c>
      <c r="G9" s="42">
        <f t="shared" si="7"/>
        <v>10</v>
      </c>
      <c r="H9" s="42">
        <f t="shared" si="7"/>
        <v>9</v>
      </c>
      <c r="I9" s="42">
        <f t="shared" si="7"/>
        <v>8</v>
      </c>
      <c r="J9" s="42">
        <f t="shared" si="7"/>
        <v>8</v>
      </c>
      <c r="K9" s="42">
        <f t="shared" si="7"/>
        <v>7</v>
      </c>
      <c r="L9" s="42">
        <f t="shared" si="7"/>
        <v>7</v>
      </c>
      <c r="M9" s="42">
        <f t="shared" si="8"/>
        <v>6</v>
      </c>
      <c r="N9" s="61">
        <f t="shared" si="8"/>
        <v>6</v>
      </c>
      <c r="O9" s="42">
        <f t="shared" si="8"/>
        <v>6</v>
      </c>
      <c r="P9" s="42">
        <f t="shared" si="8"/>
        <v>7</v>
      </c>
      <c r="Q9" s="42">
        <f t="shared" si="8"/>
        <v>7</v>
      </c>
      <c r="R9" s="42">
        <f t="shared" si="8"/>
        <v>8</v>
      </c>
      <c r="S9" s="42">
        <f t="shared" si="8"/>
        <v>8</v>
      </c>
      <c r="T9" s="42">
        <f t="shared" si="8"/>
        <v>9</v>
      </c>
      <c r="U9" s="42">
        <f t="shared" si="8"/>
        <v>10</v>
      </c>
      <c r="V9" s="42">
        <f t="shared" si="8"/>
        <v>11</v>
      </c>
      <c r="W9" s="42">
        <f t="shared" si="8"/>
        <v>12</v>
      </c>
      <c r="X9" s="42">
        <f t="shared" si="8"/>
        <v>13</v>
      </c>
      <c r="Y9" s="44">
        <f t="shared" si="8"/>
        <v>14</v>
      </c>
      <c r="Z9" s="48">
        <f t="shared" si="9"/>
        <v>6</v>
      </c>
      <c r="AC9" s="48">
        <f t="shared" si="10"/>
        <v>6</v>
      </c>
      <c r="AD9" s="62">
        <f aca="true" t="shared" si="39" ref="AD9:AD26">+IF($AB$4="Y",IF($AB$3=C9,IF(AD$3=1,0,IF($AC9=1,0,BD9)),BD9),BD9)</f>
        <v>0</v>
      </c>
      <c r="AE9" s="64">
        <f aca="true" t="shared" si="40" ref="AE9:AE26">+IF($AB$4="Y",IF($AB$3=D9,IF(AE$3=1,0,IF($AC9=1,0,BE9)),BE9),BE9)</f>
        <v>0</v>
      </c>
      <c r="AF9" s="64">
        <f aca="true" t="shared" si="41" ref="AF9:AF26">+IF($AB$4="Y",IF($AB$3=E9,IF(AF$3=1,0,IF($AC9=1,0,BF9)),BF9),BF9)</f>
        <v>0</v>
      </c>
      <c r="AG9" s="64">
        <f aca="true" t="shared" si="42" ref="AG9:AG26">+IF($AB$4="Y",IF($AB$3=F9,IF(AG$3=1,0,IF($AC9=1,0,BG9)),BG9),BG9)</f>
        <v>0</v>
      </c>
      <c r="AH9" s="64">
        <f aca="true" t="shared" si="43" ref="AH9:AH26">+IF($AB$4="Y",IF($AB$3=G9,IF(AH$3=1,0,IF($AC9=1,0,BH9)),BH9),BH9)</f>
        <v>0</v>
      </c>
      <c r="AI9" s="48"/>
      <c r="AJ9" s="48">
        <f>1+AK9</f>
        <v>5</v>
      </c>
      <c r="AK9" s="48">
        <f>1+AL9</f>
        <v>4</v>
      </c>
      <c r="AL9" s="48">
        <f>1+AM9</f>
        <v>3</v>
      </c>
      <c r="AM9" s="48">
        <f>1+AN9</f>
        <v>2</v>
      </c>
      <c r="AN9" s="114">
        <f>1+AO9</f>
        <v>1</v>
      </c>
      <c r="AO9" s="51">
        <v>0</v>
      </c>
      <c r="AP9" s="114">
        <f>1+AO9</f>
        <v>1</v>
      </c>
      <c r="AQ9" s="48">
        <f>1+AP9</f>
        <v>2</v>
      </c>
      <c r="AR9" s="48">
        <f>1+AQ9</f>
        <v>3</v>
      </c>
      <c r="AS9" s="48">
        <f>1+AR9</f>
        <v>4</v>
      </c>
      <c r="AT9" s="48">
        <f>1+AS9</f>
        <v>5</v>
      </c>
      <c r="AU9" s="48"/>
      <c r="AV9" s="64">
        <f aca="true" t="shared" si="44" ref="AV9:AV26">+IF($AB$4="Y",IF($AB$3=U9,IF(AV$3=1,0,IF($AC9=1,0,BV9)),BV9),BV9)</f>
        <v>0</v>
      </c>
      <c r="AW9" s="64">
        <f aca="true" t="shared" si="45" ref="AW9:AW26">+IF($AB$4="Y",IF($AB$3=V9,IF(AW$3=1,0,IF($AC9=1,0,BW9)),BW9),BW9)</f>
        <v>0</v>
      </c>
      <c r="AX9" s="64">
        <f aca="true" t="shared" si="46" ref="AX9:AX26">+IF($AB$4="Y",IF($AB$3=W9,IF(AX$3=1,0,IF($AC9=1,0,BX9)),BX9),BX9)</f>
        <v>0</v>
      </c>
      <c r="AY9" s="64">
        <f aca="true" t="shared" si="47" ref="AY9:AY26">+IF($AB$4="Y",IF($AB$3=X9,IF(AY$3=1,0,IF($AC9=1,0,BY9)),BY9),BY9)</f>
        <v>0</v>
      </c>
      <c r="AZ9" s="65">
        <f aca="true" t="shared" si="48" ref="AZ9:AZ26">+IF($AB$4="Y",IF($AB$3=Y9,IF(AZ$3=1,0,IF($AC9=1,0,BZ9)),BZ9),BZ9)</f>
        <v>0</v>
      </c>
      <c r="BA9" s="48">
        <f t="shared" si="13"/>
        <v>6</v>
      </c>
      <c r="BC9" s="48">
        <f t="shared" si="14"/>
        <v>6</v>
      </c>
      <c r="BD9" s="62">
        <f t="shared" si="15"/>
        <v>0</v>
      </c>
      <c r="BE9" s="64">
        <f t="shared" si="16"/>
        <v>0</v>
      </c>
      <c r="BF9" s="64">
        <f t="shared" si="17"/>
        <v>0</v>
      </c>
      <c r="BG9" s="64">
        <f t="shared" si="18"/>
        <v>0</v>
      </c>
      <c r="BH9" s="64">
        <f t="shared" si="19"/>
        <v>0</v>
      </c>
      <c r="BI9" s="63">
        <f t="shared" si="20"/>
        <v>0</v>
      </c>
      <c r="BJ9" s="64">
        <f t="shared" si="21"/>
        <v>0</v>
      </c>
      <c r="BK9" s="64">
        <f t="shared" si="22"/>
        <v>0</v>
      </c>
      <c r="BL9" s="64">
        <f t="shared" si="23"/>
        <v>0</v>
      </c>
      <c r="BM9" s="64">
        <f t="shared" si="24"/>
        <v>0</v>
      </c>
      <c r="BN9" s="63">
        <f t="shared" si="25"/>
        <v>0</v>
      </c>
      <c r="BO9" s="63">
        <f t="shared" si="26"/>
        <v>0</v>
      </c>
      <c r="BP9" s="63">
        <f t="shared" si="27"/>
        <v>0</v>
      </c>
      <c r="BQ9" s="64">
        <f t="shared" si="28"/>
        <v>0</v>
      </c>
      <c r="BR9" s="64">
        <f t="shared" si="29"/>
        <v>0</v>
      </c>
      <c r="BS9" s="64">
        <f t="shared" si="30"/>
        <v>0</v>
      </c>
      <c r="BT9" s="64">
        <f t="shared" si="31"/>
        <v>0</v>
      </c>
      <c r="BU9" s="63">
        <f t="shared" si="32"/>
        <v>0</v>
      </c>
      <c r="BV9" s="64">
        <f t="shared" si="33"/>
        <v>0</v>
      </c>
      <c r="BW9" s="64">
        <f t="shared" si="34"/>
        <v>0</v>
      </c>
      <c r="BX9" s="64">
        <f t="shared" si="35"/>
        <v>0</v>
      </c>
      <c r="BY9" s="64">
        <f t="shared" si="36"/>
        <v>0</v>
      </c>
      <c r="BZ9" s="65">
        <f t="shared" si="37"/>
        <v>0</v>
      </c>
      <c r="CA9" s="48">
        <f t="shared" si="38"/>
        <v>6</v>
      </c>
    </row>
    <row r="10" spans="1:79" ht="12" thickBot="1">
      <c r="A10" s="44"/>
      <c r="B10" s="48">
        <f t="shared" si="6"/>
        <v>5</v>
      </c>
      <c r="C10" s="60">
        <f t="shared" si="7"/>
        <v>13</v>
      </c>
      <c r="D10" s="42">
        <f t="shared" si="7"/>
        <v>12</v>
      </c>
      <c r="E10" s="42">
        <f t="shared" si="7"/>
        <v>11</v>
      </c>
      <c r="F10" s="42">
        <f t="shared" si="7"/>
        <v>10</v>
      </c>
      <c r="G10" s="42">
        <f t="shared" si="7"/>
        <v>9</v>
      </c>
      <c r="H10" s="42">
        <f t="shared" si="7"/>
        <v>8</v>
      </c>
      <c r="I10" s="42">
        <f t="shared" si="7"/>
        <v>7</v>
      </c>
      <c r="J10" s="42">
        <f t="shared" si="7"/>
        <v>7</v>
      </c>
      <c r="K10" s="42">
        <f t="shared" si="7"/>
        <v>6</v>
      </c>
      <c r="L10" s="42">
        <f t="shared" si="7"/>
        <v>6</v>
      </c>
      <c r="M10" s="42">
        <f t="shared" si="8"/>
        <v>5</v>
      </c>
      <c r="N10" s="61">
        <f t="shared" si="8"/>
        <v>5</v>
      </c>
      <c r="O10" s="42">
        <f t="shared" si="8"/>
        <v>5</v>
      </c>
      <c r="P10" s="42">
        <f t="shared" si="8"/>
        <v>6</v>
      </c>
      <c r="Q10" s="42">
        <f t="shared" si="8"/>
        <v>6</v>
      </c>
      <c r="R10" s="42">
        <f t="shared" si="8"/>
        <v>7</v>
      </c>
      <c r="S10" s="42">
        <f t="shared" si="8"/>
        <v>7</v>
      </c>
      <c r="T10" s="42">
        <f t="shared" si="8"/>
        <v>8</v>
      </c>
      <c r="U10" s="42">
        <f t="shared" si="8"/>
        <v>9</v>
      </c>
      <c r="V10" s="42">
        <f t="shared" si="8"/>
        <v>10</v>
      </c>
      <c r="W10" s="42">
        <f t="shared" si="8"/>
        <v>11</v>
      </c>
      <c r="X10" s="42">
        <f t="shared" si="8"/>
        <v>12</v>
      </c>
      <c r="Y10" s="44">
        <f t="shared" si="8"/>
        <v>13</v>
      </c>
      <c r="Z10" s="48">
        <f t="shared" si="9"/>
        <v>5</v>
      </c>
      <c r="AC10" s="48">
        <f t="shared" si="10"/>
        <v>5</v>
      </c>
      <c r="AD10" s="62">
        <f t="shared" si="39"/>
        <v>0</v>
      </c>
      <c r="AE10" s="64">
        <f t="shared" si="40"/>
        <v>0</v>
      </c>
      <c r="AF10" s="64">
        <f t="shared" si="41"/>
        <v>0</v>
      </c>
      <c r="AG10" s="64">
        <f t="shared" si="42"/>
        <v>0</v>
      </c>
      <c r="AH10" s="64">
        <f t="shared" si="43"/>
        <v>0</v>
      </c>
      <c r="AI10" s="48">
        <f>1+AI11</f>
        <v>5</v>
      </c>
      <c r="AJ10" s="115">
        <f aca="true" t="shared" si="49" ref="AJ10:AJ20">+IF($AB$4="Y",IF($AB$3=I10,IF(AJ$3=1,0,IF($AC10=1,0,BJ10)),BJ10),BJ10)</f>
        <v>0</v>
      </c>
      <c r="AK10" s="116">
        <f aca="true" t="shared" si="50" ref="AK10:AK20">+IF($AB$4="Y",IF($AB$3=J10,IF(AK$3=1,0,IF($AC10=1,0,BK10)),BK10),BK10)</f>
        <v>0</v>
      </c>
      <c r="AL10" s="116">
        <f aca="true" t="shared" si="51" ref="AL10:AL20">+IF($AB$4="Y",IF($AB$3=K10,IF(AL$3=1,0,IF($AC10=1,0,BL10)),BL10),BL10)</f>
        <v>0</v>
      </c>
      <c r="AM10" s="116">
        <f aca="true" t="shared" si="52" ref="AM10:AM20">+IF($AB$4="Y",IF($AB$3=L10,IF(AM$3=1,0,IF($AC10=1,0,BM10)),BM10),BM10)</f>
        <v>0</v>
      </c>
      <c r="AN10" s="117">
        <f aca="true" t="shared" si="53" ref="AN10:AN20">+IF($AB$4="Y",IF($AB$3=M10,IF(AN$3=1,0,IF($AC10=1,0,BN10)),BN10),BN10)</f>
        <v>0</v>
      </c>
      <c r="AO10" s="118">
        <f aca="true" t="shared" si="54" ref="AO10:AO20">+IF($AB$4="Y",IF($AB$3=N10,IF(AO$3=1,0,IF($AC10=1,0,BO10)),BO10),BO10)</f>
        <v>50</v>
      </c>
      <c r="AP10" s="117">
        <f aca="true" t="shared" si="55" ref="AP10:AP20">+IF($AB$4="Y",IF($AB$3=O10,IF(AP$3=1,0,IF($AC10=1,0,BP10)),BP10),BP10)</f>
        <v>0</v>
      </c>
      <c r="AQ10" s="116">
        <f aca="true" t="shared" si="56" ref="AQ10:AQ20">+IF($AB$4="Y",IF($AB$3=P10,IF(AQ$3=1,0,IF($AC10=1,0,BQ10)),BQ10),BQ10)</f>
        <v>0</v>
      </c>
      <c r="AR10" s="116">
        <f aca="true" t="shared" si="57" ref="AR10:AR20">+IF($AB$4="Y",IF($AB$3=Q10,IF(AR$3=1,0,IF($AC10=1,0,BR10)),BR10),BR10)</f>
        <v>0</v>
      </c>
      <c r="AS10" s="116">
        <f aca="true" t="shared" si="58" ref="AS10:AS20">+IF($AB$4="Y",IF($AB$3=R10,IF(AS$3=1,0,IF($AC10=1,0,BS10)),BS10),BS10)</f>
        <v>0</v>
      </c>
      <c r="AT10" s="115">
        <f aca="true" t="shared" si="59" ref="AT10:AT20">+IF($AB$4="Y",IF($AB$3=S10,IF(AT$3=1,0,IF($AC10=1,0,BT10)),BT10),BT10)</f>
        <v>0</v>
      </c>
      <c r="AU10" s="48">
        <f>1+AU11</f>
        <v>5</v>
      </c>
      <c r="AV10" s="64">
        <f t="shared" si="44"/>
        <v>0</v>
      </c>
      <c r="AW10" s="64">
        <f t="shared" si="45"/>
        <v>0</v>
      </c>
      <c r="AX10" s="64">
        <f t="shared" si="46"/>
        <v>0</v>
      </c>
      <c r="AY10" s="64">
        <f t="shared" si="47"/>
        <v>0</v>
      </c>
      <c r="AZ10" s="65">
        <f t="shared" si="48"/>
        <v>0</v>
      </c>
      <c r="BA10" s="48">
        <f t="shared" si="13"/>
        <v>5</v>
      </c>
      <c r="BC10" s="48">
        <f t="shared" si="14"/>
        <v>5</v>
      </c>
      <c r="BD10" s="62">
        <f t="shared" si="15"/>
        <v>0</v>
      </c>
      <c r="BE10" s="64">
        <f t="shared" si="16"/>
        <v>0</v>
      </c>
      <c r="BF10" s="64">
        <f t="shared" si="17"/>
        <v>0</v>
      </c>
      <c r="BG10" s="64">
        <f t="shared" si="18"/>
        <v>0</v>
      </c>
      <c r="BH10" s="64">
        <f t="shared" si="19"/>
        <v>0</v>
      </c>
      <c r="BI10" s="64">
        <f t="shared" si="20"/>
        <v>0</v>
      </c>
      <c r="BJ10" s="63">
        <f t="shared" si="21"/>
        <v>0</v>
      </c>
      <c r="BK10" s="66">
        <f t="shared" si="22"/>
        <v>0</v>
      </c>
      <c r="BL10" s="66">
        <f t="shared" si="23"/>
        <v>0</v>
      </c>
      <c r="BM10" s="66">
        <f t="shared" si="24"/>
        <v>0</v>
      </c>
      <c r="BN10" s="67">
        <f t="shared" si="25"/>
        <v>50</v>
      </c>
      <c r="BO10" s="67">
        <f t="shared" si="26"/>
        <v>50</v>
      </c>
      <c r="BP10" s="67">
        <f t="shared" si="27"/>
        <v>50</v>
      </c>
      <c r="BQ10" s="66">
        <f t="shared" si="28"/>
        <v>0</v>
      </c>
      <c r="BR10" s="66">
        <f t="shared" si="29"/>
        <v>0</v>
      </c>
      <c r="BS10" s="66">
        <f t="shared" si="30"/>
        <v>0</v>
      </c>
      <c r="BT10" s="63">
        <f t="shared" si="31"/>
        <v>0</v>
      </c>
      <c r="BU10" s="64">
        <f t="shared" si="32"/>
        <v>0</v>
      </c>
      <c r="BV10" s="64">
        <f t="shared" si="33"/>
        <v>0</v>
      </c>
      <c r="BW10" s="64">
        <f t="shared" si="34"/>
        <v>0</v>
      </c>
      <c r="BX10" s="64">
        <f t="shared" si="35"/>
        <v>0</v>
      </c>
      <c r="BY10" s="64">
        <f t="shared" si="36"/>
        <v>0</v>
      </c>
      <c r="BZ10" s="65">
        <f t="shared" si="37"/>
        <v>0</v>
      </c>
      <c r="CA10" s="48">
        <f t="shared" si="38"/>
        <v>5</v>
      </c>
    </row>
    <row r="11" spans="1:79" ht="12.75" thickBot="1" thickTop="1">
      <c r="A11" s="44"/>
      <c r="B11" s="48">
        <f t="shared" si="6"/>
        <v>4</v>
      </c>
      <c r="C11" s="60">
        <f t="shared" si="7"/>
        <v>13</v>
      </c>
      <c r="D11" s="42">
        <f t="shared" si="7"/>
        <v>12</v>
      </c>
      <c r="E11" s="42">
        <f t="shared" si="7"/>
        <v>11</v>
      </c>
      <c r="F11" s="42">
        <f t="shared" si="7"/>
        <v>10</v>
      </c>
      <c r="G11" s="42">
        <f t="shared" si="7"/>
        <v>9</v>
      </c>
      <c r="H11" s="42">
        <f t="shared" si="7"/>
        <v>8</v>
      </c>
      <c r="I11" s="42">
        <f t="shared" si="7"/>
        <v>7</v>
      </c>
      <c r="J11" s="42">
        <f t="shared" si="7"/>
        <v>6</v>
      </c>
      <c r="K11" s="42">
        <f t="shared" si="7"/>
        <v>5</v>
      </c>
      <c r="L11" s="42">
        <f t="shared" si="7"/>
        <v>5</v>
      </c>
      <c r="M11" s="42">
        <f t="shared" si="8"/>
        <v>4</v>
      </c>
      <c r="N11" s="61">
        <f t="shared" si="8"/>
        <v>4</v>
      </c>
      <c r="O11" s="42">
        <f t="shared" si="8"/>
        <v>4</v>
      </c>
      <c r="P11" s="42">
        <f t="shared" si="8"/>
        <v>5</v>
      </c>
      <c r="Q11" s="42">
        <f t="shared" si="8"/>
        <v>5</v>
      </c>
      <c r="R11" s="42">
        <f t="shared" si="8"/>
        <v>6</v>
      </c>
      <c r="S11" s="42">
        <f t="shared" si="8"/>
        <v>7</v>
      </c>
      <c r="T11" s="42">
        <f t="shared" si="8"/>
        <v>8</v>
      </c>
      <c r="U11" s="42">
        <f t="shared" si="8"/>
        <v>9</v>
      </c>
      <c r="V11" s="42">
        <f t="shared" si="8"/>
        <v>10</v>
      </c>
      <c r="W11" s="42">
        <f t="shared" si="8"/>
        <v>11</v>
      </c>
      <c r="X11" s="42">
        <f t="shared" si="8"/>
        <v>12</v>
      </c>
      <c r="Y11" s="44">
        <f t="shared" si="8"/>
        <v>13</v>
      </c>
      <c r="Z11" s="48">
        <f t="shared" si="9"/>
        <v>4</v>
      </c>
      <c r="AC11" s="48">
        <f t="shared" si="10"/>
        <v>4</v>
      </c>
      <c r="AD11" s="62">
        <f t="shared" si="39"/>
        <v>0</v>
      </c>
      <c r="AE11" s="64">
        <f t="shared" si="40"/>
        <v>0</v>
      </c>
      <c r="AF11" s="64">
        <f t="shared" si="41"/>
        <v>0</v>
      </c>
      <c r="AG11" s="64">
        <f t="shared" si="42"/>
        <v>0</v>
      </c>
      <c r="AH11" s="64">
        <f t="shared" si="43"/>
        <v>0</v>
      </c>
      <c r="AI11" s="48">
        <f>1+AI12</f>
        <v>4</v>
      </c>
      <c r="AJ11" s="119">
        <f t="shared" si="49"/>
        <v>0</v>
      </c>
      <c r="AK11" s="115">
        <f t="shared" si="50"/>
        <v>0</v>
      </c>
      <c r="AL11" s="120">
        <f t="shared" si="51"/>
        <v>50</v>
      </c>
      <c r="AM11" s="120">
        <f t="shared" si="52"/>
        <v>50</v>
      </c>
      <c r="AN11" s="121">
        <f t="shared" si="53"/>
        <v>60</v>
      </c>
      <c r="AO11" s="121">
        <f t="shared" si="54"/>
        <v>60</v>
      </c>
      <c r="AP11" s="121">
        <f t="shared" si="55"/>
        <v>60</v>
      </c>
      <c r="AQ11" s="120">
        <f t="shared" si="56"/>
        <v>50</v>
      </c>
      <c r="AR11" s="120">
        <f t="shared" si="57"/>
        <v>50</v>
      </c>
      <c r="AS11" s="115">
        <f t="shared" si="58"/>
        <v>0</v>
      </c>
      <c r="AT11" s="122">
        <f t="shared" si="59"/>
        <v>0</v>
      </c>
      <c r="AU11" s="48">
        <f>1+AU12</f>
        <v>4</v>
      </c>
      <c r="AV11" s="64">
        <f t="shared" si="44"/>
        <v>0</v>
      </c>
      <c r="AW11" s="64">
        <f t="shared" si="45"/>
        <v>0</v>
      </c>
      <c r="AX11" s="64">
        <f t="shared" si="46"/>
        <v>0</v>
      </c>
      <c r="AY11" s="64">
        <f t="shared" si="47"/>
        <v>0</v>
      </c>
      <c r="AZ11" s="65">
        <f t="shared" si="48"/>
        <v>0</v>
      </c>
      <c r="BA11" s="48">
        <f t="shared" si="13"/>
        <v>4</v>
      </c>
      <c r="BC11" s="48">
        <f t="shared" si="14"/>
        <v>4</v>
      </c>
      <c r="BD11" s="62">
        <f t="shared" si="15"/>
        <v>0</v>
      </c>
      <c r="BE11" s="64">
        <f t="shared" si="16"/>
        <v>0</v>
      </c>
      <c r="BF11" s="64">
        <f t="shared" si="17"/>
        <v>0</v>
      </c>
      <c r="BG11" s="64">
        <f t="shared" si="18"/>
        <v>0</v>
      </c>
      <c r="BH11" s="64">
        <f t="shared" si="19"/>
        <v>0</v>
      </c>
      <c r="BI11" s="64">
        <f t="shared" si="20"/>
        <v>0</v>
      </c>
      <c r="BJ11" s="65">
        <f t="shared" si="21"/>
        <v>0</v>
      </c>
      <c r="BK11" s="68">
        <f t="shared" si="22"/>
        <v>0</v>
      </c>
      <c r="BL11" s="69">
        <f t="shared" si="23"/>
        <v>50</v>
      </c>
      <c r="BM11" s="69">
        <f t="shared" si="24"/>
        <v>50</v>
      </c>
      <c r="BN11" s="70">
        <f t="shared" si="25"/>
        <v>60</v>
      </c>
      <c r="BO11" s="70">
        <f t="shared" si="26"/>
        <v>60</v>
      </c>
      <c r="BP11" s="70">
        <f t="shared" si="27"/>
        <v>60</v>
      </c>
      <c r="BQ11" s="69">
        <f t="shared" si="28"/>
        <v>50</v>
      </c>
      <c r="BR11" s="69">
        <f t="shared" si="29"/>
        <v>50</v>
      </c>
      <c r="BS11" s="71">
        <f t="shared" si="30"/>
        <v>0</v>
      </c>
      <c r="BT11" s="72">
        <f t="shared" si="31"/>
        <v>0</v>
      </c>
      <c r="BU11" s="64">
        <f t="shared" si="32"/>
        <v>0</v>
      </c>
      <c r="BV11" s="64">
        <f t="shared" si="33"/>
        <v>0</v>
      </c>
      <c r="BW11" s="64">
        <f t="shared" si="34"/>
        <v>0</v>
      </c>
      <c r="BX11" s="64">
        <f t="shared" si="35"/>
        <v>0</v>
      </c>
      <c r="BY11" s="64">
        <f t="shared" si="36"/>
        <v>0</v>
      </c>
      <c r="BZ11" s="65">
        <f t="shared" si="37"/>
        <v>0</v>
      </c>
      <c r="CA11" s="48">
        <f t="shared" si="38"/>
        <v>4</v>
      </c>
    </row>
    <row r="12" spans="1:79" ht="12" thickBot="1">
      <c r="A12" s="44"/>
      <c r="B12" s="48">
        <f t="shared" si="6"/>
        <v>3</v>
      </c>
      <c r="C12" s="60">
        <f t="shared" si="7"/>
        <v>12</v>
      </c>
      <c r="D12" s="42">
        <f t="shared" si="7"/>
        <v>11</v>
      </c>
      <c r="E12" s="42">
        <f t="shared" si="7"/>
        <v>10</v>
      </c>
      <c r="F12" s="42">
        <f t="shared" si="7"/>
        <v>9</v>
      </c>
      <c r="G12" s="42">
        <f t="shared" si="7"/>
        <v>8</v>
      </c>
      <c r="H12" s="42">
        <f t="shared" si="7"/>
        <v>7</v>
      </c>
      <c r="I12" s="42">
        <f t="shared" si="7"/>
        <v>6</v>
      </c>
      <c r="J12" s="42">
        <f t="shared" si="7"/>
        <v>5</v>
      </c>
      <c r="K12" s="42">
        <f t="shared" si="7"/>
        <v>4</v>
      </c>
      <c r="L12" s="42">
        <f t="shared" si="7"/>
        <v>4</v>
      </c>
      <c r="M12" s="42">
        <f t="shared" si="8"/>
        <v>3</v>
      </c>
      <c r="N12" s="61">
        <f t="shared" si="8"/>
        <v>3</v>
      </c>
      <c r="O12" s="42">
        <f t="shared" si="8"/>
        <v>3</v>
      </c>
      <c r="P12" s="42">
        <f t="shared" si="8"/>
        <v>4</v>
      </c>
      <c r="Q12" s="42">
        <f t="shared" si="8"/>
        <v>4</v>
      </c>
      <c r="R12" s="42">
        <f t="shared" si="8"/>
        <v>5</v>
      </c>
      <c r="S12" s="42">
        <f t="shared" si="8"/>
        <v>6</v>
      </c>
      <c r="T12" s="42">
        <f t="shared" si="8"/>
        <v>7</v>
      </c>
      <c r="U12" s="42">
        <f t="shared" si="8"/>
        <v>8</v>
      </c>
      <c r="V12" s="42">
        <f t="shared" si="8"/>
        <v>9</v>
      </c>
      <c r="W12" s="42">
        <f t="shared" si="8"/>
        <v>10</v>
      </c>
      <c r="X12" s="42">
        <f t="shared" si="8"/>
        <v>11</v>
      </c>
      <c r="Y12" s="44">
        <f t="shared" si="8"/>
        <v>12</v>
      </c>
      <c r="Z12" s="48">
        <f t="shared" si="9"/>
        <v>3</v>
      </c>
      <c r="AC12" s="48">
        <f t="shared" si="10"/>
        <v>3</v>
      </c>
      <c r="AD12" s="62">
        <f t="shared" si="39"/>
        <v>0</v>
      </c>
      <c r="AE12" s="64">
        <f t="shared" si="40"/>
        <v>0</v>
      </c>
      <c r="AF12" s="64">
        <f t="shared" si="41"/>
        <v>0</v>
      </c>
      <c r="AG12" s="64">
        <f t="shared" si="42"/>
        <v>0</v>
      </c>
      <c r="AH12" s="64">
        <f t="shared" si="43"/>
        <v>0</v>
      </c>
      <c r="AI12" s="48">
        <f>1+AI13</f>
        <v>3</v>
      </c>
      <c r="AJ12" s="119">
        <f t="shared" si="49"/>
        <v>0</v>
      </c>
      <c r="AK12" s="120">
        <f t="shared" si="50"/>
        <v>50</v>
      </c>
      <c r="AL12" s="121">
        <f t="shared" si="51"/>
        <v>60</v>
      </c>
      <c r="AM12" s="120">
        <f t="shared" si="52"/>
        <v>60</v>
      </c>
      <c r="AN12" s="121">
        <f t="shared" si="53"/>
        <v>70</v>
      </c>
      <c r="AO12" s="121">
        <f t="shared" si="54"/>
        <v>70</v>
      </c>
      <c r="AP12" s="121">
        <f t="shared" si="55"/>
        <v>70</v>
      </c>
      <c r="AQ12" s="120">
        <f t="shared" si="56"/>
        <v>60</v>
      </c>
      <c r="AR12" s="121">
        <f t="shared" si="57"/>
        <v>60</v>
      </c>
      <c r="AS12" s="120">
        <f t="shared" si="58"/>
        <v>50</v>
      </c>
      <c r="AT12" s="122">
        <f t="shared" si="59"/>
        <v>0</v>
      </c>
      <c r="AU12" s="48">
        <f>1+AU13</f>
        <v>3</v>
      </c>
      <c r="AV12" s="64">
        <f t="shared" si="44"/>
        <v>0</v>
      </c>
      <c r="AW12" s="64">
        <f t="shared" si="45"/>
        <v>0</v>
      </c>
      <c r="AX12" s="64">
        <f t="shared" si="46"/>
        <v>0</v>
      </c>
      <c r="AY12" s="64">
        <f t="shared" si="47"/>
        <v>0</v>
      </c>
      <c r="AZ12" s="65">
        <f t="shared" si="48"/>
        <v>0</v>
      </c>
      <c r="BA12" s="48">
        <f t="shared" si="13"/>
        <v>3</v>
      </c>
      <c r="BC12" s="48">
        <f t="shared" si="14"/>
        <v>3</v>
      </c>
      <c r="BD12" s="62">
        <f t="shared" si="15"/>
        <v>0</v>
      </c>
      <c r="BE12" s="64">
        <f t="shared" si="16"/>
        <v>0</v>
      </c>
      <c r="BF12" s="64">
        <f t="shared" si="17"/>
        <v>0</v>
      </c>
      <c r="BG12" s="64">
        <f t="shared" si="18"/>
        <v>0</v>
      </c>
      <c r="BH12" s="64">
        <f t="shared" si="19"/>
        <v>0</v>
      </c>
      <c r="BI12" s="64">
        <f t="shared" si="20"/>
        <v>0</v>
      </c>
      <c r="BJ12" s="65">
        <f t="shared" si="21"/>
        <v>0</v>
      </c>
      <c r="BK12" s="73">
        <f t="shared" si="22"/>
        <v>50</v>
      </c>
      <c r="BL12" s="63">
        <f t="shared" si="23"/>
        <v>60</v>
      </c>
      <c r="BM12" s="64">
        <f t="shared" si="24"/>
        <v>60</v>
      </c>
      <c r="BN12" s="63">
        <f t="shared" si="25"/>
        <v>70</v>
      </c>
      <c r="BO12" s="63">
        <f t="shared" si="26"/>
        <v>70</v>
      </c>
      <c r="BP12" s="63">
        <f t="shared" si="27"/>
        <v>70</v>
      </c>
      <c r="BQ12" s="64">
        <f t="shared" si="28"/>
        <v>60</v>
      </c>
      <c r="BR12" s="63">
        <f t="shared" si="29"/>
        <v>60</v>
      </c>
      <c r="BS12" s="74">
        <f t="shared" si="30"/>
        <v>50</v>
      </c>
      <c r="BT12" s="72">
        <f t="shared" si="31"/>
        <v>0</v>
      </c>
      <c r="BU12" s="64">
        <f t="shared" si="32"/>
        <v>0</v>
      </c>
      <c r="BV12" s="64">
        <f t="shared" si="33"/>
        <v>0</v>
      </c>
      <c r="BW12" s="64">
        <f t="shared" si="34"/>
        <v>0</v>
      </c>
      <c r="BX12" s="64">
        <f t="shared" si="35"/>
        <v>0</v>
      </c>
      <c r="BY12" s="64">
        <f t="shared" si="36"/>
        <v>0</v>
      </c>
      <c r="BZ12" s="65">
        <f t="shared" si="37"/>
        <v>0</v>
      </c>
      <c r="CA12" s="48">
        <f t="shared" si="38"/>
        <v>3</v>
      </c>
    </row>
    <row r="13" spans="1:79" ht="12" thickBot="1">
      <c r="A13" s="44"/>
      <c r="B13" s="48">
        <f t="shared" si="6"/>
        <v>2</v>
      </c>
      <c r="C13" s="60">
        <f t="shared" si="7"/>
        <v>12</v>
      </c>
      <c r="D13" s="42">
        <f t="shared" si="7"/>
        <v>11</v>
      </c>
      <c r="E13" s="42">
        <f t="shared" si="7"/>
        <v>10</v>
      </c>
      <c r="F13" s="42">
        <f t="shared" si="7"/>
        <v>9</v>
      </c>
      <c r="G13" s="42">
        <f t="shared" si="7"/>
        <v>8</v>
      </c>
      <c r="H13" s="42">
        <f t="shared" si="7"/>
        <v>7</v>
      </c>
      <c r="I13" s="42">
        <f t="shared" si="7"/>
        <v>6</v>
      </c>
      <c r="J13" s="42">
        <f t="shared" si="7"/>
        <v>5</v>
      </c>
      <c r="K13" s="42">
        <f t="shared" si="7"/>
        <v>4</v>
      </c>
      <c r="L13" s="42">
        <f t="shared" si="7"/>
        <v>3</v>
      </c>
      <c r="M13" s="42">
        <f t="shared" si="8"/>
        <v>2</v>
      </c>
      <c r="N13" s="61">
        <f t="shared" si="8"/>
        <v>2</v>
      </c>
      <c r="O13" s="42">
        <f t="shared" si="8"/>
        <v>2</v>
      </c>
      <c r="P13" s="42">
        <f t="shared" si="8"/>
        <v>3</v>
      </c>
      <c r="Q13" s="42">
        <f t="shared" si="8"/>
        <v>4</v>
      </c>
      <c r="R13" s="42">
        <f t="shared" si="8"/>
        <v>5</v>
      </c>
      <c r="S13" s="42">
        <f t="shared" si="8"/>
        <v>6</v>
      </c>
      <c r="T13" s="42">
        <f t="shared" si="8"/>
        <v>7</v>
      </c>
      <c r="U13" s="42">
        <f t="shared" si="8"/>
        <v>8</v>
      </c>
      <c r="V13" s="42">
        <f t="shared" si="8"/>
        <v>9</v>
      </c>
      <c r="W13" s="42">
        <f t="shared" si="8"/>
        <v>10</v>
      </c>
      <c r="X13" s="42">
        <f t="shared" si="8"/>
        <v>11</v>
      </c>
      <c r="Y13" s="44">
        <f t="shared" si="8"/>
        <v>12</v>
      </c>
      <c r="Z13" s="48">
        <f t="shared" si="9"/>
        <v>2</v>
      </c>
      <c r="AC13" s="48">
        <f t="shared" si="10"/>
        <v>2</v>
      </c>
      <c r="AD13" s="62">
        <f t="shared" si="39"/>
        <v>0</v>
      </c>
      <c r="AE13" s="64">
        <f t="shared" si="40"/>
        <v>0</v>
      </c>
      <c r="AF13" s="64">
        <f t="shared" si="41"/>
        <v>0</v>
      </c>
      <c r="AG13" s="64">
        <f t="shared" si="42"/>
        <v>0</v>
      </c>
      <c r="AH13" s="64">
        <f t="shared" si="43"/>
        <v>0</v>
      </c>
      <c r="AI13" s="48">
        <f>1+AI14</f>
        <v>2</v>
      </c>
      <c r="AJ13" s="119">
        <f t="shared" si="49"/>
        <v>0</v>
      </c>
      <c r="AK13" s="120">
        <f t="shared" si="50"/>
        <v>50</v>
      </c>
      <c r="AL13" s="120">
        <f t="shared" si="51"/>
        <v>60</v>
      </c>
      <c r="AM13" s="121">
        <f t="shared" si="52"/>
        <v>70</v>
      </c>
      <c r="AN13" s="121">
        <f t="shared" si="53"/>
        <v>80</v>
      </c>
      <c r="AO13" s="121">
        <f t="shared" si="54"/>
        <v>80</v>
      </c>
      <c r="AP13" s="121">
        <f t="shared" si="55"/>
        <v>80</v>
      </c>
      <c r="AQ13" s="121">
        <f t="shared" si="56"/>
        <v>70</v>
      </c>
      <c r="AR13" s="120">
        <f t="shared" si="57"/>
        <v>60</v>
      </c>
      <c r="AS13" s="120">
        <f t="shared" si="58"/>
        <v>50</v>
      </c>
      <c r="AT13" s="122">
        <f t="shared" si="59"/>
        <v>0</v>
      </c>
      <c r="AU13" s="48">
        <f>1+AU14</f>
        <v>2</v>
      </c>
      <c r="AV13" s="64">
        <f t="shared" si="44"/>
        <v>0</v>
      </c>
      <c r="AW13" s="64">
        <f t="shared" si="45"/>
        <v>0</v>
      </c>
      <c r="AX13" s="64">
        <f t="shared" si="46"/>
        <v>0</v>
      </c>
      <c r="AY13" s="64">
        <f t="shared" si="47"/>
        <v>0</v>
      </c>
      <c r="AZ13" s="65">
        <f t="shared" si="48"/>
        <v>0</v>
      </c>
      <c r="BA13" s="48">
        <f t="shared" si="13"/>
        <v>2</v>
      </c>
      <c r="BC13" s="48">
        <f t="shared" si="14"/>
        <v>2</v>
      </c>
      <c r="BD13" s="62">
        <f t="shared" si="15"/>
        <v>0</v>
      </c>
      <c r="BE13" s="64">
        <f t="shared" si="16"/>
        <v>0</v>
      </c>
      <c r="BF13" s="64">
        <f t="shared" si="17"/>
        <v>0</v>
      </c>
      <c r="BG13" s="64">
        <f t="shared" si="18"/>
        <v>0</v>
      </c>
      <c r="BH13" s="64">
        <f t="shared" si="19"/>
        <v>0</v>
      </c>
      <c r="BI13" s="64">
        <f t="shared" si="20"/>
        <v>0</v>
      </c>
      <c r="BJ13" s="65">
        <f t="shared" si="21"/>
        <v>0</v>
      </c>
      <c r="BK13" s="73">
        <f t="shared" si="22"/>
        <v>50</v>
      </c>
      <c r="BL13" s="64">
        <f t="shared" si="23"/>
        <v>60</v>
      </c>
      <c r="BM13" s="63">
        <f t="shared" si="24"/>
        <v>70</v>
      </c>
      <c r="BN13" s="63">
        <f t="shared" si="25"/>
        <v>80</v>
      </c>
      <c r="BO13" s="63">
        <f t="shared" si="26"/>
        <v>80</v>
      </c>
      <c r="BP13" s="63">
        <f t="shared" si="27"/>
        <v>80</v>
      </c>
      <c r="BQ13" s="63">
        <f t="shared" si="28"/>
        <v>70</v>
      </c>
      <c r="BR13" s="64">
        <f t="shared" si="29"/>
        <v>60</v>
      </c>
      <c r="BS13" s="74">
        <f t="shared" si="30"/>
        <v>50</v>
      </c>
      <c r="BT13" s="72">
        <f t="shared" si="31"/>
        <v>0</v>
      </c>
      <c r="BU13" s="64">
        <f t="shared" si="32"/>
        <v>0</v>
      </c>
      <c r="BV13" s="64">
        <f t="shared" si="33"/>
        <v>0</v>
      </c>
      <c r="BW13" s="64">
        <f t="shared" si="34"/>
        <v>0</v>
      </c>
      <c r="BX13" s="64">
        <f t="shared" si="35"/>
        <v>0</v>
      </c>
      <c r="BY13" s="64">
        <f t="shared" si="36"/>
        <v>0</v>
      </c>
      <c r="BZ13" s="65">
        <f t="shared" si="37"/>
        <v>0</v>
      </c>
      <c r="CA13" s="48">
        <f t="shared" si="38"/>
        <v>2</v>
      </c>
    </row>
    <row r="14" spans="1:79" ht="12" thickBot="1">
      <c r="A14" s="44"/>
      <c r="B14" s="48">
        <f t="shared" si="6"/>
        <v>1</v>
      </c>
      <c r="C14" s="60">
        <f aca="true" t="shared" si="60" ref="C14:L26">+INT((MAX(C$3,$B14))+MIN(C$3,$B14)/2)</f>
        <v>11</v>
      </c>
      <c r="D14" s="42">
        <f t="shared" si="60"/>
        <v>10</v>
      </c>
      <c r="E14" s="42">
        <f t="shared" si="60"/>
        <v>9</v>
      </c>
      <c r="F14" s="42">
        <f t="shared" si="60"/>
        <v>8</v>
      </c>
      <c r="G14" s="42">
        <f t="shared" si="60"/>
        <v>7</v>
      </c>
      <c r="H14" s="42">
        <f t="shared" si="60"/>
        <v>6</v>
      </c>
      <c r="I14" s="42">
        <f t="shared" si="60"/>
        <v>5</v>
      </c>
      <c r="J14" s="42">
        <f t="shared" si="60"/>
        <v>4</v>
      </c>
      <c r="K14" s="42">
        <f t="shared" si="60"/>
        <v>3</v>
      </c>
      <c r="L14" s="42">
        <f t="shared" si="60"/>
        <v>2</v>
      </c>
      <c r="M14" s="42">
        <f aca="true" t="shared" si="61" ref="M14:Y26">+INT((MAX(M$3,$B14))+MIN(M$3,$B14)/2)</f>
        <v>1</v>
      </c>
      <c r="N14" s="61">
        <f t="shared" si="61"/>
        <v>1</v>
      </c>
      <c r="O14" s="42">
        <f t="shared" si="61"/>
        <v>1</v>
      </c>
      <c r="P14" s="42">
        <f t="shared" si="61"/>
        <v>2</v>
      </c>
      <c r="Q14" s="42">
        <f t="shared" si="61"/>
        <v>3</v>
      </c>
      <c r="R14" s="42">
        <f t="shared" si="61"/>
        <v>4</v>
      </c>
      <c r="S14" s="42">
        <f t="shared" si="61"/>
        <v>5</v>
      </c>
      <c r="T14" s="42">
        <f t="shared" si="61"/>
        <v>6</v>
      </c>
      <c r="U14" s="42">
        <f t="shared" si="61"/>
        <v>7</v>
      </c>
      <c r="V14" s="42">
        <f t="shared" si="61"/>
        <v>8</v>
      </c>
      <c r="W14" s="42">
        <f t="shared" si="61"/>
        <v>9</v>
      </c>
      <c r="X14" s="42">
        <f t="shared" si="61"/>
        <v>10</v>
      </c>
      <c r="Y14" s="44">
        <f t="shared" si="61"/>
        <v>11</v>
      </c>
      <c r="Z14" s="48">
        <f t="shared" si="9"/>
        <v>1</v>
      </c>
      <c r="AC14" s="51">
        <f t="shared" si="10"/>
        <v>1</v>
      </c>
      <c r="AD14" s="75">
        <f t="shared" si="39"/>
        <v>0</v>
      </c>
      <c r="AE14" s="63">
        <f t="shared" si="40"/>
        <v>0</v>
      </c>
      <c r="AF14" s="63">
        <f t="shared" si="41"/>
        <v>0</v>
      </c>
      <c r="AG14" s="63">
        <f t="shared" si="42"/>
        <v>0</v>
      </c>
      <c r="AH14" s="63">
        <f t="shared" si="43"/>
        <v>0</v>
      </c>
      <c r="AI14" s="114">
        <f>1+AI15</f>
        <v>1</v>
      </c>
      <c r="AJ14" s="123">
        <f t="shared" si="49"/>
        <v>0</v>
      </c>
      <c r="AK14" s="121">
        <f t="shared" si="50"/>
        <v>60</v>
      </c>
      <c r="AL14" s="121">
        <f t="shared" si="51"/>
        <v>70</v>
      </c>
      <c r="AM14" s="121">
        <f t="shared" si="52"/>
        <v>80</v>
      </c>
      <c r="AN14" s="121">
        <f t="shared" si="53"/>
        <v>90</v>
      </c>
      <c r="AO14" s="121">
        <f t="shared" si="54"/>
        <v>90</v>
      </c>
      <c r="AP14" s="121">
        <f t="shared" si="55"/>
        <v>90</v>
      </c>
      <c r="AQ14" s="121">
        <f t="shared" si="56"/>
        <v>80</v>
      </c>
      <c r="AR14" s="121">
        <f t="shared" si="57"/>
        <v>70</v>
      </c>
      <c r="AS14" s="121">
        <f t="shared" si="58"/>
        <v>60</v>
      </c>
      <c r="AT14" s="124">
        <f t="shared" si="59"/>
        <v>0</v>
      </c>
      <c r="AU14" s="114">
        <f>1+AU15</f>
        <v>1</v>
      </c>
      <c r="AV14" s="63">
        <f t="shared" si="44"/>
        <v>0</v>
      </c>
      <c r="AW14" s="63">
        <f t="shared" si="45"/>
        <v>0</v>
      </c>
      <c r="AX14" s="63">
        <f t="shared" si="46"/>
        <v>0</v>
      </c>
      <c r="AY14" s="63">
        <f t="shared" si="47"/>
        <v>0</v>
      </c>
      <c r="AZ14" s="76">
        <f t="shared" si="48"/>
        <v>0</v>
      </c>
      <c r="BA14" s="51">
        <f t="shared" si="13"/>
        <v>1</v>
      </c>
      <c r="BC14" s="51">
        <f t="shared" si="14"/>
        <v>1</v>
      </c>
      <c r="BD14" s="75">
        <f t="shared" si="15"/>
        <v>0</v>
      </c>
      <c r="BE14" s="63">
        <f t="shared" si="16"/>
        <v>0</v>
      </c>
      <c r="BF14" s="63">
        <f t="shared" si="17"/>
        <v>0</v>
      </c>
      <c r="BG14" s="63">
        <f t="shared" si="18"/>
        <v>0</v>
      </c>
      <c r="BH14" s="63">
        <f t="shared" si="19"/>
        <v>0</v>
      </c>
      <c r="BI14" s="63">
        <f t="shared" si="20"/>
        <v>0</v>
      </c>
      <c r="BJ14" s="76">
        <f t="shared" si="21"/>
        <v>50</v>
      </c>
      <c r="BK14" s="77">
        <f t="shared" si="22"/>
        <v>60</v>
      </c>
      <c r="BL14" s="63">
        <f t="shared" si="23"/>
        <v>70</v>
      </c>
      <c r="BM14" s="63">
        <f t="shared" si="24"/>
        <v>80</v>
      </c>
      <c r="BN14" s="63">
        <f t="shared" si="25"/>
        <v>90</v>
      </c>
      <c r="BO14" s="63">
        <f t="shared" si="26"/>
        <v>90</v>
      </c>
      <c r="BP14" s="63">
        <f t="shared" si="27"/>
        <v>90</v>
      </c>
      <c r="BQ14" s="63">
        <f t="shared" si="28"/>
        <v>80</v>
      </c>
      <c r="BR14" s="63">
        <f t="shared" si="29"/>
        <v>70</v>
      </c>
      <c r="BS14" s="78">
        <f t="shared" si="30"/>
        <v>60</v>
      </c>
      <c r="BT14" s="79">
        <f t="shared" si="31"/>
        <v>50</v>
      </c>
      <c r="BU14" s="63">
        <f t="shared" si="32"/>
        <v>0</v>
      </c>
      <c r="BV14" s="63">
        <f t="shared" si="33"/>
        <v>0</v>
      </c>
      <c r="BW14" s="63">
        <f t="shared" si="34"/>
        <v>0</v>
      </c>
      <c r="BX14" s="63">
        <f t="shared" si="35"/>
        <v>0</v>
      </c>
      <c r="BY14" s="63">
        <f t="shared" si="36"/>
        <v>0</v>
      </c>
      <c r="BZ14" s="76">
        <f t="shared" si="37"/>
        <v>0</v>
      </c>
      <c r="CA14" s="51">
        <f t="shared" si="38"/>
        <v>1</v>
      </c>
    </row>
    <row r="15" spans="1:79" ht="12" thickBot="1">
      <c r="A15" s="44"/>
      <c r="B15" s="49">
        <v>0</v>
      </c>
      <c r="C15" s="80">
        <f t="shared" si="60"/>
        <v>11</v>
      </c>
      <c r="D15" s="61">
        <f t="shared" si="60"/>
        <v>10</v>
      </c>
      <c r="E15" s="61">
        <f t="shared" si="60"/>
        <v>9</v>
      </c>
      <c r="F15" s="61">
        <f t="shared" si="60"/>
        <v>8</v>
      </c>
      <c r="G15" s="61">
        <f t="shared" si="60"/>
        <v>7</v>
      </c>
      <c r="H15" s="61">
        <f t="shared" si="60"/>
        <v>6</v>
      </c>
      <c r="I15" s="61">
        <f t="shared" si="60"/>
        <v>5</v>
      </c>
      <c r="J15" s="61">
        <f t="shared" si="60"/>
        <v>4</v>
      </c>
      <c r="K15" s="61">
        <f t="shared" si="60"/>
        <v>3</v>
      </c>
      <c r="L15" s="61">
        <f t="shared" si="60"/>
        <v>2</v>
      </c>
      <c r="M15" s="61">
        <f t="shared" si="61"/>
        <v>1</v>
      </c>
      <c r="N15" s="61">
        <f t="shared" si="61"/>
        <v>0</v>
      </c>
      <c r="O15" s="61">
        <f t="shared" si="61"/>
        <v>1</v>
      </c>
      <c r="P15" s="61">
        <f t="shared" si="61"/>
        <v>2</v>
      </c>
      <c r="Q15" s="61">
        <f t="shared" si="61"/>
        <v>3</v>
      </c>
      <c r="R15" s="61">
        <f t="shared" si="61"/>
        <v>4</v>
      </c>
      <c r="S15" s="61">
        <f t="shared" si="61"/>
        <v>5</v>
      </c>
      <c r="T15" s="61">
        <f t="shared" si="61"/>
        <v>6</v>
      </c>
      <c r="U15" s="61">
        <f t="shared" si="61"/>
        <v>7</v>
      </c>
      <c r="V15" s="61">
        <f t="shared" si="61"/>
        <v>8</v>
      </c>
      <c r="W15" s="61">
        <f t="shared" si="61"/>
        <v>9</v>
      </c>
      <c r="X15" s="61">
        <f t="shared" si="61"/>
        <v>10</v>
      </c>
      <c r="Y15" s="81">
        <f t="shared" si="61"/>
        <v>11</v>
      </c>
      <c r="Z15" s="49">
        <v>0</v>
      </c>
      <c r="AC15" s="51">
        <v>0</v>
      </c>
      <c r="AD15" s="75">
        <f t="shared" si="39"/>
        <v>0</v>
      </c>
      <c r="AE15" s="63">
        <f t="shared" si="40"/>
        <v>0</v>
      </c>
      <c r="AF15" s="63">
        <f t="shared" si="41"/>
        <v>0</v>
      </c>
      <c r="AG15" s="63">
        <f t="shared" si="42"/>
        <v>0</v>
      </c>
      <c r="AH15" s="63">
        <f t="shared" si="43"/>
        <v>0</v>
      </c>
      <c r="AI15" s="51">
        <v>0</v>
      </c>
      <c r="AJ15" s="125">
        <f t="shared" si="49"/>
        <v>50</v>
      </c>
      <c r="AK15" s="121">
        <f t="shared" si="50"/>
        <v>60</v>
      </c>
      <c r="AL15" s="121">
        <f t="shared" si="51"/>
        <v>70</v>
      </c>
      <c r="AM15" s="121">
        <f t="shared" si="52"/>
        <v>80</v>
      </c>
      <c r="AN15" s="121">
        <f t="shared" si="53"/>
        <v>90</v>
      </c>
      <c r="AO15" s="121">
        <f t="shared" si="54"/>
        <v>100</v>
      </c>
      <c r="AP15" s="121">
        <f t="shared" si="55"/>
        <v>90</v>
      </c>
      <c r="AQ15" s="121">
        <f t="shared" si="56"/>
        <v>80</v>
      </c>
      <c r="AR15" s="121">
        <f t="shared" si="57"/>
        <v>70</v>
      </c>
      <c r="AS15" s="121">
        <f t="shared" si="58"/>
        <v>60</v>
      </c>
      <c r="AT15" s="126">
        <f t="shared" si="59"/>
        <v>50</v>
      </c>
      <c r="AU15" s="51">
        <v>0</v>
      </c>
      <c r="AV15" s="63">
        <f t="shared" si="44"/>
        <v>0</v>
      </c>
      <c r="AW15" s="63">
        <f t="shared" si="45"/>
        <v>0</v>
      </c>
      <c r="AX15" s="63">
        <f t="shared" si="46"/>
        <v>0</v>
      </c>
      <c r="AY15" s="63">
        <f t="shared" si="47"/>
        <v>0</v>
      </c>
      <c r="AZ15" s="76">
        <f t="shared" si="48"/>
        <v>0</v>
      </c>
      <c r="BA15" s="51">
        <v>0</v>
      </c>
      <c r="BC15" s="51">
        <v>0</v>
      </c>
      <c r="BD15" s="75">
        <f t="shared" si="15"/>
        <v>0</v>
      </c>
      <c r="BE15" s="63">
        <f t="shared" si="16"/>
        <v>0</v>
      </c>
      <c r="BF15" s="63">
        <f t="shared" si="17"/>
        <v>0</v>
      </c>
      <c r="BG15" s="63">
        <f t="shared" si="18"/>
        <v>0</v>
      </c>
      <c r="BH15" s="63">
        <f t="shared" si="19"/>
        <v>0</v>
      </c>
      <c r="BI15" s="63">
        <f t="shared" si="20"/>
        <v>0</v>
      </c>
      <c r="BJ15" s="76">
        <f t="shared" si="21"/>
        <v>50</v>
      </c>
      <c r="BK15" s="77">
        <f t="shared" si="22"/>
        <v>60</v>
      </c>
      <c r="BL15" s="63">
        <f t="shared" si="23"/>
        <v>70</v>
      </c>
      <c r="BM15" s="63">
        <f t="shared" si="24"/>
        <v>80</v>
      </c>
      <c r="BN15" s="63">
        <f t="shared" si="25"/>
        <v>90</v>
      </c>
      <c r="BO15" s="63">
        <f t="shared" si="26"/>
        <v>100</v>
      </c>
      <c r="BP15" s="63">
        <f t="shared" si="27"/>
        <v>90</v>
      </c>
      <c r="BQ15" s="63">
        <f t="shared" si="28"/>
        <v>80</v>
      </c>
      <c r="BR15" s="63">
        <f t="shared" si="29"/>
        <v>70</v>
      </c>
      <c r="BS15" s="78">
        <f t="shared" si="30"/>
        <v>60</v>
      </c>
      <c r="BT15" s="79">
        <f t="shared" si="31"/>
        <v>50</v>
      </c>
      <c r="BU15" s="63">
        <f t="shared" si="32"/>
        <v>0</v>
      </c>
      <c r="BV15" s="63">
        <f t="shared" si="33"/>
        <v>0</v>
      </c>
      <c r="BW15" s="63">
        <f t="shared" si="34"/>
        <v>0</v>
      </c>
      <c r="BX15" s="63">
        <f t="shared" si="35"/>
        <v>0</v>
      </c>
      <c r="BY15" s="63">
        <f t="shared" si="36"/>
        <v>0</v>
      </c>
      <c r="BZ15" s="76">
        <f t="shared" si="37"/>
        <v>0</v>
      </c>
      <c r="CA15" s="51">
        <v>0</v>
      </c>
    </row>
    <row r="16" spans="1:79" ht="12" thickBot="1">
      <c r="A16" s="44"/>
      <c r="B16" s="48">
        <f aca="true" t="shared" si="62" ref="B16:B26">1+B15</f>
        <v>1</v>
      </c>
      <c r="C16" s="60">
        <f t="shared" si="60"/>
        <v>11</v>
      </c>
      <c r="D16" s="42">
        <f t="shared" si="60"/>
        <v>10</v>
      </c>
      <c r="E16" s="42">
        <f t="shared" si="60"/>
        <v>9</v>
      </c>
      <c r="F16" s="42">
        <f t="shared" si="60"/>
        <v>8</v>
      </c>
      <c r="G16" s="42">
        <f t="shared" si="60"/>
        <v>7</v>
      </c>
      <c r="H16" s="42">
        <f t="shared" si="60"/>
        <v>6</v>
      </c>
      <c r="I16" s="42">
        <f t="shared" si="60"/>
        <v>5</v>
      </c>
      <c r="J16" s="42">
        <f t="shared" si="60"/>
        <v>4</v>
      </c>
      <c r="K16" s="42">
        <f t="shared" si="60"/>
        <v>3</v>
      </c>
      <c r="L16" s="42">
        <f t="shared" si="60"/>
        <v>2</v>
      </c>
      <c r="M16" s="42">
        <f t="shared" si="61"/>
        <v>1</v>
      </c>
      <c r="N16" s="61">
        <f t="shared" si="61"/>
        <v>1</v>
      </c>
      <c r="O16" s="42">
        <f t="shared" si="61"/>
        <v>1</v>
      </c>
      <c r="P16" s="42">
        <f t="shared" si="61"/>
        <v>2</v>
      </c>
      <c r="Q16" s="42">
        <f t="shared" si="61"/>
        <v>3</v>
      </c>
      <c r="R16" s="42">
        <f t="shared" si="61"/>
        <v>4</v>
      </c>
      <c r="S16" s="42">
        <f t="shared" si="61"/>
        <v>5</v>
      </c>
      <c r="T16" s="42">
        <f t="shared" si="61"/>
        <v>6</v>
      </c>
      <c r="U16" s="42">
        <f t="shared" si="61"/>
        <v>7</v>
      </c>
      <c r="V16" s="42">
        <f t="shared" si="61"/>
        <v>8</v>
      </c>
      <c r="W16" s="42">
        <f t="shared" si="61"/>
        <v>9</v>
      </c>
      <c r="X16" s="42">
        <f t="shared" si="61"/>
        <v>10</v>
      </c>
      <c r="Y16" s="44">
        <f t="shared" si="61"/>
        <v>11</v>
      </c>
      <c r="Z16" s="48">
        <f aca="true" t="shared" si="63" ref="Z16:Z26">1+Z15</f>
        <v>1</v>
      </c>
      <c r="AC16" s="51">
        <f aca="true" t="shared" si="64" ref="AC16:AC26">1+AC15</f>
        <v>1</v>
      </c>
      <c r="AD16" s="75">
        <f t="shared" si="39"/>
        <v>0</v>
      </c>
      <c r="AE16" s="63">
        <f t="shared" si="40"/>
        <v>0</v>
      </c>
      <c r="AF16" s="63">
        <f t="shared" si="41"/>
        <v>0</v>
      </c>
      <c r="AG16" s="63">
        <f t="shared" si="42"/>
        <v>0</v>
      </c>
      <c r="AH16" s="63">
        <f t="shared" si="43"/>
        <v>0</v>
      </c>
      <c r="AI16" s="114">
        <f>1+AI15</f>
        <v>1</v>
      </c>
      <c r="AJ16" s="123">
        <f t="shared" si="49"/>
        <v>0</v>
      </c>
      <c r="AK16" s="121">
        <f t="shared" si="50"/>
        <v>60</v>
      </c>
      <c r="AL16" s="121">
        <f t="shared" si="51"/>
        <v>70</v>
      </c>
      <c r="AM16" s="121">
        <f t="shared" si="52"/>
        <v>80</v>
      </c>
      <c r="AN16" s="121">
        <f t="shared" si="53"/>
        <v>90</v>
      </c>
      <c r="AO16" s="121">
        <f t="shared" si="54"/>
        <v>90</v>
      </c>
      <c r="AP16" s="121">
        <f t="shared" si="55"/>
        <v>90</v>
      </c>
      <c r="AQ16" s="121">
        <f t="shared" si="56"/>
        <v>80</v>
      </c>
      <c r="AR16" s="121">
        <f t="shared" si="57"/>
        <v>70</v>
      </c>
      <c r="AS16" s="121">
        <f t="shared" si="58"/>
        <v>60</v>
      </c>
      <c r="AT16" s="124">
        <f t="shared" si="59"/>
        <v>0</v>
      </c>
      <c r="AU16" s="114">
        <f>1+AU15</f>
        <v>1</v>
      </c>
      <c r="AV16" s="63">
        <f t="shared" si="44"/>
        <v>0</v>
      </c>
      <c r="AW16" s="63">
        <f t="shared" si="45"/>
        <v>0</v>
      </c>
      <c r="AX16" s="63">
        <f t="shared" si="46"/>
        <v>0</v>
      </c>
      <c r="AY16" s="63">
        <f t="shared" si="47"/>
        <v>0</v>
      </c>
      <c r="AZ16" s="76">
        <f t="shared" si="48"/>
        <v>0</v>
      </c>
      <c r="BA16" s="51">
        <f aca="true" t="shared" si="65" ref="BA16:BA26">1+BA15</f>
        <v>1</v>
      </c>
      <c r="BC16" s="51">
        <f aca="true" t="shared" si="66" ref="BC16:BC26">1+BC15</f>
        <v>1</v>
      </c>
      <c r="BD16" s="75">
        <f t="shared" si="15"/>
        <v>0</v>
      </c>
      <c r="BE16" s="63">
        <f t="shared" si="16"/>
        <v>0</v>
      </c>
      <c r="BF16" s="63">
        <f t="shared" si="17"/>
        <v>0</v>
      </c>
      <c r="BG16" s="63">
        <f t="shared" si="18"/>
        <v>0</v>
      </c>
      <c r="BH16" s="63">
        <f t="shared" si="19"/>
        <v>0</v>
      </c>
      <c r="BI16" s="63">
        <f t="shared" si="20"/>
        <v>0</v>
      </c>
      <c r="BJ16" s="76">
        <f t="shared" si="21"/>
        <v>50</v>
      </c>
      <c r="BK16" s="77">
        <f t="shared" si="22"/>
        <v>60</v>
      </c>
      <c r="BL16" s="63">
        <f t="shared" si="23"/>
        <v>70</v>
      </c>
      <c r="BM16" s="63">
        <f t="shared" si="24"/>
        <v>80</v>
      </c>
      <c r="BN16" s="63">
        <f t="shared" si="25"/>
        <v>90</v>
      </c>
      <c r="BO16" s="63">
        <f t="shared" si="26"/>
        <v>90</v>
      </c>
      <c r="BP16" s="63">
        <f t="shared" si="27"/>
        <v>90</v>
      </c>
      <c r="BQ16" s="63">
        <f t="shared" si="28"/>
        <v>80</v>
      </c>
      <c r="BR16" s="63">
        <f t="shared" si="29"/>
        <v>70</v>
      </c>
      <c r="BS16" s="78">
        <f t="shared" si="30"/>
        <v>60</v>
      </c>
      <c r="BT16" s="79">
        <f t="shared" si="31"/>
        <v>50</v>
      </c>
      <c r="BU16" s="63">
        <f t="shared" si="32"/>
        <v>0</v>
      </c>
      <c r="BV16" s="63">
        <f t="shared" si="33"/>
        <v>0</v>
      </c>
      <c r="BW16" s="63">
        <f t="shared" si="34"/>
        <v>0</v>
      </c>
      <c r="BX16" s="63">
        <f t="shared" si="35"/>
        <v>0</v>
      </c>
      <c r="BY16" s="63">
        <f t="shared" si="36"/>
        <v>0</v>
      </c>
      <c r="BZ16" s="76">
        <f t="shared" si="37"/>
        <v>0</v>
      </c>
      <c r="CA16" s="51">
        <f aca="true" t="shared" si="67" ref="CA16:CA26">1+CA15</f>
        <v>1</v>
      </c>
    </row>
    <row r="17" spans="1:79" ht="12" thickBot="1">
      <c r="A17" s="44"/>
      <c r="B17" s="48">
        <f t="shared" si="62"/>
        <v>2</v>
      </c>
      <c r="C17" s="60">
        <f t="shared" si="60"/>
        <v>12</v>
      </c>
      <c r="D17" s="42">
        <f t="shared" si="60"/>
        <v>11</v>
      </c>
      <c r="E17" s="42">
        <f t="shared" si="60"/>
        <v>10</v>
      </c>
      <c r="F17" s="42">
        <f t="shared" si="60"/>
        <v>9</v>
      </c>
      <c r="G17" s="42">
        <f t="shared" si="60"/>
        <v>8</v>
      </c>
      <c r="H17" s="42">
        <f t="shared" si="60"/>
        <v>7</v>
      </c>
      <c r="I17" s="42">
        <f t="shared" si="60"/>
        <v>6</v>
      </c>
      <c r="J17" s="42">
        <f t="shared" si="60"/>
        <v>5</v>
      </c>
      <c r="K17" s="42">
        <f t="shared" si="60"/>
        <v>4</v>
      </c>
      <c r="L17" s="42">
        <f t="shared" si="60"/>
        <v>3</v>
      </c>
      <c r="M17" s="42">
        <f t="shared" si="61"/>
        <v>2</v>
      </c>
      <c r="N17" s="61">
        <f t="shared" si="61"/>
        <v>2</v>
      </c>
      <c r="O17" s="42">
        <f t="shared" si="61"/>
        <v>2</v>
      </c>
      <c r="P17" s="42">
        <f t="shared" si="61"/>
        <v>3</v>
      </c>
      <c r="Q17" s="42">
        <f t="shared" si="61"/>
        <v>4</v>
      </c>
      <c r="R17" s="42">
        <f t="shared" si="61"/>
        <v>5</v>
      </c>
      <c r="S17" s="42">
        <f t="shared" si="61"/>
        <v>6</v>
      </c>
      <c r="T17" s="42">
        <f t="shared" si="61"/>
        <v>7</v>
      </c>
      <c r="U17" s="42">
        <f t="shared" si="61"/>
        <v>8</v>
      </c>
      <c r="V17" s="42">
        <f t="shared" si="61"/>
        <v>9</v>
      </c>
      <c r="W17" s="42">
        <f t="shared" si="61"/>
        <v>10</v>
      </c>
      <c r="X17" s="42">
        <f t="shared" si="61"/>
        <v>11</v>
      </c>
      <c r="Y17" s="44">
        <f t="shared" si="61"/>
        <v>12</v>
      </c>
      <c r="Z17" s="48">
        <f t="shared" si="63"/>
        <v>2</v>
      </c>
      <c r="AC17" s="48">
        <f t="shared" si="64"/>
        <v>2</v>
      </c>
      <c r="AD17" s="62">
        <f t="shared" si="39"/>
        <v>0</v>
      </c>
      <c r="AE17" s="64">
        <f t="shared" si="40"/>
        <v>0</v>
      </c>
      <c r="AF17" s="64">
        <f t="shared" si="41"/>
        <v>0</v>
      </c>
      <c r="AG17" s="64">
        <f t="shared" si="42"/>
        <v>0</v>
      </c>
      <c r="AH17" s="64">
        <f t="shared" si="43"/>
        <v>0</v>
      </c>
      <c r="AI17" s="48">
        <f>1+AI16</f>
        <v>2</v>
      </c>
      <c r="AJ17" s="119">
        <f t="shared" si="49"/>
        <v>0</v>
      </c>
      <c r="AK17" s="120">
        <f t="shared" si="50"/>
        <v>50</v>
      </c>
      <c r="AL17" s="120">
        <f t="shared" si="51"/>
        <v>60</v>
      </c>
      <c r="AM17" s="121">
        <f t="shared" si="52"/>
        <v>70</v>
      </c>
      <c r="AN17" s="121">
        <f t="shared" si="53"/>
        <v>80</v>
      </c>
      <c r="AO17" s="121">
        <f t="shared" si="54"/>
        <v>80</v>
      </c>
      <c r="AP17" s="121">
        <f t="shared" si="55"/>
        <v>80</v>
      </c>
      <c r="AQ17" s="121">
        <f t="shared" si="56"/>
        <v>70</v>
      </c>
      <c r="AR17" s="120">
        <f t="shared" si="57"/>
        <v>60</v>
      </c>
      <c r="AS17" s="120">
        <f t="shared" si="58"/>
        <v>50</v>
      </c>
      <c r="AT17" s="122">
        <f t="shared" si="59"/>
        <v>0</v>
      </c>
      <c r="AU17" s="48">
        <f>1+AU16</f>
        <v>2</v>
      </c>
      <c r="AV17" s="64">
        <f t="shared" si="44"/>
        <v>0</v>
      </c>
      <c r="AW17" s="64">
        <f t="shared" si="45"/>
        <v>0</v>
      </c>
      <c r="AX17" s="64">
        <f t="shared" si="46"/>
        <v>0</v>
      </c>
      <c r="AY17" s="64">
        <f t="shared" si="47"/>
        <v>0</v>
      </c>
      <c r="AZ17" s="65">
        <f t="shared" si="48"/>
        <v>0</v>
      </c>
      <c r="BA17" s="48">
        <f t="shared" si="65"/>
        <v>2</v>
      </c>
      <c r="BC17" s="48">
        <f t="shared" si="66"/>
        <v>2</v>
      </c>
      <c r="BD17" s="62">
        <f t="shared" si="15"/>
        <v>0</v>
      </c>
      <c r="BE17" s="64">
        <f t="shared" si="16"/>
        <v>0</v>
      </c>
      <c r="BF17" s="64">
        <f t="shared" si="17"/>
        <v>0</v>
      </c>
      <c r="BG17" s="64">
        <f t="shared" si="18"/>
        <v>0</v>
      </c>
      <c r="BH17" s="64">
        <f t="shared" si="19"/>
        <v>0</v>
      </c>
      <c r="BI17" s="64">
        <f t="shared" si="20"/>
        <v>0</v>
      </c>
      <c r="BJ17" s="65">
        <f t="shared" si="21"/>
        <v>0</v>
      </c>
      <c r="BK17" s="73">
        <f t="shared" si="22"/>
        <v>50</v>
      </c>
      <c r="BL17" s="64">
        <f t="shared" si="23"/>
        <v>60</v>
      </c>
      <c r="BM17" s="63">
        <f t="shared" si="24"/>
        <v>70</v>
      </c>
      <c r="BN17" s="63">
        <f t="shared" si="25"/>
        <v>80</v>
      </c>
      <c r="BO17" s="63">
        <f t="shared" si="26"/>
        <v>80</v>
      </c>
      <c r="BP17" s="63">
        <f t="shared" si="27"/>
        <v>80</v>
      </c>
      <c r="BQ17" s="63">
        <f t="shared" si="28"/>
        <v>70</v>
      </c>
      <c r="BR17" s="64">
        <f t="shared" si="29"/>
        <v>60</v>
      </c>
      <c r="BS17" s="74">
        <f t="shared" si="30"/>
        <v>50</v>
      </c>
      <c r="BT17" s="72">
        <f t="shared" si="31"/>
        <v>0</v>
      </c>
      <c r="BU17" s="64">
        <f t="shared" si="32"/>
        <v>0</v>
      </c>
      <c r="BV17" s="64">
        <f t="shared" si="33"/>
        <v>0</v>
      </c>
      <c r="BW17" s="64">
        <f t="shared" si="34"/>
        <v>0</v>
      </c>
      <c r="BX17" s="64">
        <f t="shared" si="35"/>
        <v>0</v>
      </c>
      <c r="BY17" s="64">
        <f t="shared" si="36"/>
        <v>0</v>
      </c>
      <c r="BZ17" s="65">
        <f t="shared" si="37"/>
        <v>0</v>
      </c>
      <c r="CA17" s="48">
        <f t="shared" si="67"/>
        <v>2</v>
      </c>
    </row>
    <row r="18" spans="1:79" ht="12" thickBot="1">
      <c r="A18" s="44"/>
      <c r="B18" s="48">
        <f t="shared" si="62"/>
        <v>3</v>
      </c>
      <c r="C18" s="60">
        <f t="shared" si="60"/>
        <v>12</v>
      </c>
      <c r="D18" s="42">
        <f t="shared" si="60"/>
        <v>11</v>
      </c>
      <c r="E18" s="42">
        <f t="shared" si="60"/>
        <v>10</v>
      </c>
      <c r="F18" s="42">
        <f t="shared" si="60"/>
        <v>9</v>
      </c>
      <c r="G18" s="42">
        <f t="shared" si="60"/>
        <v>8</v>
      </c>
      <c r="H18" s="42">
        <f t="shared" si="60"/>
        <v>7</v>
      </c>
      <c r="I18" s="42">
        <f t="shared" si="60"/>
        <v>6</v>
      </c>
      <c r="J18" s="42">
        <f t="shared" si="60"/>
        <v>5</v>
      </c>
      <c r="K18" s="42">
        <f t="shared" si="60"/>
        <v>4</v>
      </c>
      <c r="L18" s="42">
        <f t="shared" si="60"/>
        <v>4</v>
      </c>
      <c r="M18" s="42">
        <f t="shared" si="61"/>
        <v>3</v>
      </c>
      <c r="N18" s="61">
        <f t="shared" si="61"/>
        <v>3</v>
      </c>
      <c r="O18" s="42">
        <f t="shared" si="61"/>
        <v>3</v>
      </c>
      <c r="P18" s="42">
        <f t="shared" si="61"/>
        <v>4</v>
      </c>
      <c r="Q18" s="42">
        <f t="shared" si="61"/>
        <v>4</v>
      </c>
      <c r="R18" s="42">
        <f t="shared" si="61"/>
        <v>5</v>
      </c>
      <c r="S18" s="42">
        <f t="shared" si="61"/>
        <v>6</v>
      </c>
      <c r="T18" s="42">
        <f t="shared" si="61"/>
        <v>7</v>
      </c>
      <c r="U18" s="42">
        <f t="shared" si="61"/>
        <v>8</v>
      </c>
      <c r="V18" s="42">
        <f t="shared" si="61"/>
        <v>9</v>
      </c>
      <c r="W18" s="42">
        <f t="shared" si="61"/>
        <v>10</v>
      </c>
      <c r="X18" s="42">
        <f t="shared" si="61"/>
        <v>11</v>
      </c>
      <c r="Y18" s="44">
        <f t="shared" si="61"/>
        <v>12</v>
      </c>
      <c r="Z18" s="48">
        <f t="shared" si="63"/>
        <v>3</v>
      </c>
      <c r="AC18" s="48">
        <f t="shared" si="64"/>
        <v>3</v>
      </c>
      <c r="AD18" s="62">
        <f t="shared" si="39"/>
        <v>0</v>
      </c>
      <c r="AE18" s="64">
        <f t="shared" si="40"/>
        <v>0</v>
      </c>
      <c r="AF18" s="64">
        <f t="shared" si="41"/>
        <v>0</v>
      </c>
      <c r="AG18" s="64">
        <f t="shared" si="42"/>
        <v>0</v>
      </c>
      <c r="AH18" s="64">
        <f t="shared" si="43"/>
        <v>0</v>
      </c>
      <c r="AI18" s="48">
        <f>1+AI17</f>
        <v>3</v>
      </c>
      <c r="AJ18" s="119">
        <f t="shared" si="49"/>
        <v>0</v>
      </c>
      <c r="AK18" s="120">
        <f t="shared" si="50"/>
        <v>50</v>
      </c>
      <c r="AL18" s="121">
        <f t="shared" si="51"/>
        <v>60</v>
      </c>
      <c r="AM18" s="120">
        <f t="shared" si="52"/>
        <v>60</v>
      </c>
      <c r="AN18" s="121">
        <f t="shared" si="53"/>
        <v>70</v>
      </c>
      <c r="AO18" s="121">
        <f t="shared" si="54"/>
        <v>70</v>
      </c>
      <c r="AP18" s="121">
        <f t="shared" si="55"/>
        <v>70</v>
      </c>
      <c r="AQ18" s="120">
        <f t="shared" si="56"/>
        <v>60</v>
      </c>
      <c r="AR18" s="121">
        <f t="shared" si="57"/>
        <v>60</v>
      </c>
      <c r="AS18" s="120">
        <f t="shared" si="58"/>
        <v>50</v>
      </c>
      <c r="AT18" s="122">
        <f t="shared" si="59"/>
        <v>0</v>
      </c>
      <c r="AU18" s="48">
        <f>1+AU17</f>
        <v>3</v>
      </c>
      <c r="AV18" s="64">
        <f t="shared" si="44"/>
        <v>0</v>
      </c>
      <c r="AW18" s="64">
        <f t="shared" si="45"/>
        <v>0</v>
      </c>
      <c r="AX18" s="64">
        <f t="shared" si="46"/>
        <v>0</v>
      </c>
      <c r="AY18" s="64">
        <f t="shared" si="47"/>
        <v>0</v>
      </c>
      <c r="AZ18" s="65">
        <f t="shared" si="48"/>
        <v>0</v>
      </c>
      <c r="BA18" s="48">
        <f t="shared" si="65"/>
        <v>3</v>
      </c>
      <c r="BC18" s="48">
        <f t="shared" si="66"/>
        <v>3</v>
      </c>
      <c r="BD18" s="62">
        <f t="shared" si="15"/>
        <v>0</v>
      </c>
      <c r="BE18" s="64">
        <f t="shared" si="16"/>
        <v>0</v>
      </c>
      <c r="BF18" s="64">
        <f t="shared" si="17"/>
        <v>0</v>
      </c>
      <c r="BG18" s="64">
        <f t="shared" si="18"/>
        <v>0</v>
      </c>
      <c r="BH18" s="64">
        <f t="shared" si="19"/>
        <v>0</v>
      </c>
      <c r="BI18" s="64">
        <f t="shared" si="20"/>
        <v>0</v>
      </c>
      <c r="BJ18" s="65">
        <f t="shared" si="21"/>
        <v>0</v>
      </c>
      <c r="BK18" s="73">
        <f t="shared" si="22"/>
        <v>50</v>
      </c>
      <c r="BL18" s="63">
        <f t="shared" si="23"/>
        <v>60</v>
      </c>
      <c r="BM18" s="64">
        <f t="shared" si="24"/>
        <v>60</v>
      </c>
      <c r="BN18" s="63">
        <f t="shared" si="25"/>
        <v>70</v>
      </c>
      <c r="BO18" s="63">
        <f t="shared" si="26"/>
        <v>70</v>
      </c>
      <c r="BP18" s="63">
        <f t="shared" si="27"/>
        <v>70</v>
      </c>
      <c r="BQ18" s="64">
        <f t="shared" si="28"/>
        <v>60</v>
      </c>
      <c r="BR18" s="63">
        <f t="shared" si="29"/>
        <v>60</v>
      </c>
      <c r="BS18" s="74">
        <f t="shared" si="30"/>
        <v>50</v>
      </c>
      <c r="BT18" s="72">
        <f t="shared" si="31"/>
        <v>0</v>
      </c>
      <c r="BU18" s="64">
        <f t="shared" si="32"/>
        <v>0</v>
      </c>
      <c r="BV18" s="64">
        <f t="shared" si="33"/>
        <v>0</v>
      </c>
      <c r="BW18" s="64">
        <f t="shared" si="34"/>
        <v>0</v>
      </c>
      <c r="BX18" s="64">
        <f t="shared" si="35"/>
        <v>0</v>
      </c>
      <c r="BY18" s="64">
        <f t="shared" si="36"/>
        <v>0</v>
      </c>
      <c r="BZ18" s="65">
        <f t="shared" si="37"/>
        <v>0</v>
      </c>
      <c r="CA18" s="48">
        <f t="shared" si="67"/>
        <v>3</v>
      </c>
    </row>
    <row r="19" spans="1:79" ht="12" thickBot="1">
      <c r="A19" s="44"/>
      <c r="B19" s="48">
        <f t="shared" si="62"/>
        <v>4</v>
      </c>
      <c r="C19" s="60">
        <f t="shared" si="60"/>
        <v>13</v>
      </c>
      <c r="D19" s="42">
        <f t="shared" si="60"/>
        <v>12</v>
      </c>
      <c r="E19" s="42">
        <f t="shared" si="60"/>
        <v>11</v>
      </c>
      <c r="F19" s="42">
        <f t="shared" si="60"/>
        <v>10</v>
      </c>
      <c r="G19" s="42">
        <f t="shared" si="60"/>
        <v>9</v>
      </c>
      <c r="H19" s="42">
        <f t="shared" si="60"/>
        <v>8</v>
      </c>
      <c r="I19" s="42">
        <f t="shared" si="60"/>
        <v>7</v>
      </c>
      <c r="J19" s="42">
        <f t="shared" si="60"/>
        <v>6</v>
      </c>
      <c r="K19" s="42">
        <f t="shared" si="60"/>
        <v>5</v>
      </c>
      <c r="L19" s="42">
        <f t="shared" si="60"/>
        <v>5</v>
      </c>
      <c r="M19" s="42">
        <f t="shared" si="61"/>
        <v>4</v>
      </c>
      <c r="N19" s="61">
        <f t="shared" si="61"/>
        <v>4</v>
      </c>
      <c r="O19" s="42">
        <f t="shared" si="61"/>
        <v>4</v>
      </c>
      <c r="P19" s="42">
        <f t="shared" si="61"/>
        <v>5</v>
      </c>
      <c r="Q19" s="42">
        <f t="shared" si="61"/>
        <v>5</v>
      </c>
      <c r="R19" s="42">
        <f t="shared" si="61"/>
        <v>6</v>
      </c>
      <c r="S19" s="42">
        <f t="shared" si="61"/>
        <v>7</v>
      </c>
      <c r="T19" s="42">
        <f t="shared" si="61"/>
        <v>8</v>
      </c>
      <c r="U19" s="42">
        <f t="shared" si="61"/>
        <v>9</v>
      </c>
      <c r="V19" s="42">
        <f t="shared" si="61"/>
        <v>10</v>
      </c>
      <c r="W19" s="42">
        <f t="shared" si="61"/>
        <v>11</v>
      </c>
      <c r="X19" s="42">
        <f t="shared" si="61"/>
        <v>12</v>
      </c>
      <c r="Y19" s="44">
        <f t="shared" si="61"/>
        <v>13</v>
      </c>
      <c r="Z19" s="48">
        <f t="shared" si="63"/>
        <v>4</v>
      </c>
      <c r="AC19" s="48">
        <f t="shared" si="64"/>
        <v>4</v>
      </c>
      <c r="AD19" s="62">
        <f t="shared" si="39"/>
        <v>0</v>
      </c>
      <c r="AE19" s="64">
        <f t="shared" si="40"/>
        <v>0</v>
      </c>
      <c r="AF19" s="64">
        <f t="shared" si="41"/>
        <v>0</v>
      </c>
      <c r="AG19" s="64">
        <f t="shared" si="42"/>
        <v>0</v>
      </c>
      <c r="AH19" s="64">
        <f t="shared" si="43"/>
        <v>0</v>
      </c>
      <c r="AI19" s="48">
        <f>1+AI18</f>
        <v>4</v>
      </c>
      <c r="AJ19" s="119">
        <f t="shared" si="49"/>
        <v>0</v>
      </c>
      <c r="AK19" s="115">
        <f t="shared" si="50"/>
        <v>0</v>
      </c>
      <c r="AL19" s="120">
        <f t="shared" si="51"/>
        <v>50</v>
      </c>
      <c r="AM19" s="120">
        <f t="shared" si="52"/>
        <v>50</v>
      </c>
      <c r="AN19" s="121">
        <f t="shared" si="53"/>
        <v>60</v>
      </c>
      <c r="AO19" s="121">
        <f t="shared" si="54"/>
        <v>60</v>
      </c>
      <c r="AP19" s="121">
        <f t="shared" si="55"/>
        <v>60</v>
      </c>
      <c r="AQ19" s="120">
        <f t="shared" si="56"/>
        <v>50</v>
      </c>
      <c r="AR19" s="120">
        <f t="shared" si="57"/>
        <v>50</v>
      </c>
      <c r="AS19" s="115">
        <f t="shared" si="58"/>
        <v>0</v>
      </c>
      <c r="AT19" s="122">
        <f t="shared" si="59"/>
        <v>0</v>
      </c>
      <c r="AU19" s="48">
        <f>1+AU18</f>
        <v>4</v>
      </c>
      <c r="AV19" s="64">
        <f t="shared" si="44"/>
        <v>0</v>
      </c>
      <c r="AW19" s="64">
        <f t="shared" si="45"/>
        <v>0</v>
      </c>
      <c r="AX19" s="64">
        <f t="shared" si="46"/>
        <v>0</v>
      </c>
      <c r="AY19" s="64">
        <f t="shared" si="47"/>
        <v>0</v>
      </c>
      <c r="AZ19" s="65">
        <f t="shared" si="48"/>
        <v>0</v>
      </c>
      <c r="BA19" s="48">
        <f t="shared" si="65"/>
        <v>4</v>
      </c>
      <c r="BC19" s="48">
        <f t="shared" si="66"/>
        <v>4</v>
      </c>
      <c r="BD19" s="62">
        <f t="shared" si="15"/>
        <v>0</v>
      </c>
      <c r="BE19" s="64">
        <f t="shared" si="16"/>
        <v>0</v>
      </c>
      <c r="BF19" s="64">
        <f t="shared" si="17"/>
        <v>0</v>
      </c>
      <c r="BG19" s="64">
        <f t="shared" si="18"/>
        <v>0</v>
      </c>
      <c r="BH19" s="64">
        <f t="shared" si="19"/>
        <v>0</v>
      </c>
      <c r="BI19" s="64">
        <f t="shared" si="20"/>
        <v>0</v>
      </c>
      <c r="BJ19" s="65">
        <f t="shared" si="21"/>
        <v>0</v>
      </c>
      <c r="BK19" s="82">
        <f t="shared" si="22"/>
        <v>0</v>
      </c>
      <c r="BL19" s="83">
        <f t="shared" si="23"/>
        <v>50</v>
      </c>
      <c r="BM19" s="83">
        <f t="shared" si="24"/>
        <v>50</v>
      </c>
      <c r="BN19" s="84">
        <f t="shared" si="25"/>
        <v>60</v>
      </c>
      <c r="BO19" s="84">
        <f t="shared" si="26"/>
        <v>60</v>
      </c>
      <c r="BP19" s="84">
        <f t="shared" si="27"/>
        <v>60</v>
      </c>
      <c r="BQ19" s="83">
        <f t="shared" si="28"/>
        <v>50</v>
      </c>
      <c r="BR19" s="83">
        <f t="shared" si="29"/>
        <v>50</v>
      </c>
      <c r="BS19" s="85">
        <f t="shared" si="30"/>
        <v>0</v>
      </c>
      <c r="BT19" s="72">
        <f t="shared" si="31"/>
        <v>0</v>
      </c>
      <c r="BU19" s="64">
        <f t="shared" si="32"/>
        <v>0</v>
      </c>
      <c r="BV19" s="64">
        <f t="shared" si="33"/>
        <v>0</v>
      </c>
      <c r="BW19" s="64">
        <f t="shared" si="34"/>
        <v>0</v>
      </c>
      <c r="BX19" s="64">
        <f t="shared" si="35"/>
        <v>0</v>
      </c>
      <c r="BY19" s="64">
        <f t="shared" si="36"/>
        <v>0</v>
      </c>
      <c r="BZ19" s="65">
        <f t="shared" si="37"/>
        <v>0</v>
      </c>
      <c r="CA19" s="48">
        <f t="shared" si="67"/>
        <v>4</v>
      </c>
    </row>
    <row r="20" spans="1:79" ht="12" thickBot="1">
      <c r="A20" s="44"/>
      <c r="B20" s="48">
        <f t="shared" si="62"/>
        <v>5</v>
      </c>
      <c r="C20" s="60">
        <f t="shared" si="60"/>
        <v>13</v>
      </c>
      <c r="D20" s="42">
        <f t="shared" si="60"/>
        <v>12</v>
      </c>
      <c r="E20" s="42">
        <f t="shared" si="60"/>
        <v>11</v>
      </c>
      <c r="F20" s="42">
        <f t="shared" si="60"/>
        <v>10</v>
      </c>
      <c r="G20" s="42">
        <f t="shared" si="60"/>
        <v>9</v>
      </c>
      <c r="H20" s="42">
        <f t="shared" si="60"/>
        <v>8</v>
      </c>
      <c r="I20" s="42">
        <f t="shared" si="60"/>
        <v>7</v>
      </c>
      <c r="J20" s="42">
        <f t="shared" si="60"/>
        <v>7</v>
      </c>
      <c r="K20" s="42">
        <f t="shared" si="60"/>
        <v>6</v>
      </c>
      <c r="L20" s="42">
        <f t="shared" si="60"/>
        <v>6</v>
      </c>
      <c r="M20" s="42">
        <f t="shared" si="61"/>
        <v>5</v>
      </c>
      <c r="N20" s="61">
        <f t="shared" si="61"/>
        <v>5</v>
      </c>
      <c r="O20" s="42">
        <f t="shared" si="61"/>
        <v>5</v>
      </c>
      <c r="P20" s="42">
        <f t="shared" si="61"/>
        <v>6</v>
      </c>
      <c r="Q20" s="42">
        <f t="shared" si="61"/>
        <v>6</v>
      </c>
      <c r="R20" s="42">
        <f t="shared" si="61"/>
        <v>7</v>
      </c>
      <c r="S20" s="42">
        <f t="shared" si="61"/>
        <v>7</v>
      </c>
      <c r="T20" s="42">
        <f t="shared" si="61"/>
        <v>8</v>
      </c>
      <c r="U20" s="42">
        <f t="shared" si="61"/>
        <v>9</v>
      </c>
      <c r="V20" s="42">
        <f t="shared" si="61"/>
        <v>10</v>
      </c>
      <c r="W20" s="42">
        <f t="shared" si="61"/>
        <v>11</v>
      </c>
      <c r="X20" s="42">
        <f t="shared" si="61"/>
        <v>12</v>
      </c>
      <c r="Y20" s="44">
        <f t="shared" si="61"/>
        <v>13</v>
      </c>
      <c r="Z20" s="48">
        <f t="shared" si="63"/>
        <v>5</v>
      </c>
      <c r="AC20" s="48">
        <f t="shared" si="64"/>
        <v>5</v>
      </c>
      <c r="AD20" s="62">
        <f t="shared" si="39"/>
        <v>0</v>
      </c>
      <c r="AE20" s="64">
        <f t="shared" si="40"/>
        <v>0</v>
      </c>
      <c r="AF20" s="64">
        <f t="shared" si="41"/>
        <v>0</v>
      </c>
      <c r="AG20" s="64">
        <f t="shared" si="42"/>
        <v>0</v>
      </c>
      <c r="AH20" s="64">
        <f t="shared" si="43"/>
        <v>0</v>
      </c>
      <c r="AI20" s="48">
        <f>1+AI19</f>
        <v>5</v>
      </c>
      <c r="AJ20" s="115">
        <f t="shared" si="49"/>
        <v>0</v>
      </c>
      <c r="AK20" s="127">
        <f t="shared" si="50"/>
        <v>0</v>
      </c>
      <c r="AL20" s="127">
        <f t="shared" si="51"/>
        <v>0</v>
      </c>
      <c r="AM20" s="127">
        <f t="shared" si="52"/>
        <v>0</v>
      </c>
      <c r="AN20" s="128">
        <f t="shared" si="53"/>
        <v>0</v>
      </c>
      <c r="AO20" s="129">
        <f t="shared" si="54"/>
        <v>50</v>
      </c>
      <c r="AP20" s="128">
        <f t="shared" si="55"/>
        <v>0</v>
      </c>
      <c r="AQ20" s="127">
        <f t="shared" si="56"/>
        <v>0</v>
      </c>
      <c r="AR20" s="127">
        <f t="shared" si="57"/>
        <v>0</v>
      </c>
      <c r="AS20" s="127">
        <f t="shared" si="58"/>
        <v>0</v>
      </c>
      <c r="AT20" s="115">
        <f t="shared" si="59"/>
        <v>0</v>
      </c>
      <c r="AU20" s="48">
        <f>1+AU19</f>
        <v>5</v>
      </c>
      <c r="AV20" s="64">
        <f t="shared" si="44"/>
        <v>0</v>
      </c>
      <c r="AW20" s="64">
        <f t="shared" si="45"/>
        <v>0</v>
      </c>
      <c r="AX20" s="64">
        <f t="shared" si="46"/>
        <v>0</v>
      </c>
      <c r="AY20" s="64">
        <f t="shared" si="47"/>
        <v>0</v>
      </c>
      <c r="AZ20" s="65">
        <f t="shared" si="48"/>
        <v>0</v>
      </c>
      <c r="BA20" s="48">
        <f t="shared" si="65"/>
        <v>5</v>
      </c>
      <c r="BC20" s="48">
        <f t="shared" si="66"/>
        <v>5</v>
      </c>
      <c r="BD20" s="62">
        <f t="shared" si="15"/>
        <v>0</v>
      </c>
      <c r="BE20" s="64">
        <f t="shared" si="16"/>
        <v>0</v>
      </c>
      <c r="BF20" s="64">
        <f t="shared" si="17"/>
        <v>0</v>
      </c>
      <c r="BG20" s="64">
        <f t="shared" si="18"/>
        <v>0</v>
      </c>
      <c r="BH20" s="64">
        <f t="shared" si="19"/>
        <v>0</v>
      </c>
      <c r="BI20" s="64">
        <f t="shared" si="20"/>
        <v>0</v>
      </c>
      <c r="BJ20" s="63">
        <f t="shared" si="21"/>
        <v>0</v>
      </c>
      <c r="BK20" s="86">
        <f t="shared" si="22"/>
        <v>0</v>
      </c>
      <c r="BL20" s="86">
        <f t="shared" si="23"/>
        <v>0</v>
      </c>
      <c r="BM20" s="86">
        <f t="shared" si="24"/>
        <v>0</v>
      </c>
      <c r="BN20" s="87">
        <f t="shared" si="25"/>
        <v>50</v>
      </c>
      <c r="BO20" s="87">
        <f t="shared" si="26"/>
        <v>50</v>
      </c>
      <c r="BP20" s="87">
        <f t="shared" si="27"/>
        <v>50</v>
      </c>
      <c r="BQ20" s="86">
        <f t="shared" si="28"/>
        <v>0</v>
      </c>
      <c r="BR20" s="86">
        <f t="shared" si="29"/>
        <v>0</v>
      </c>
      <c r="BS20" s="86">
        <f t="shared" si="30"/>
        <v>0</v>
      </c>
      <c r="BT20" s="63">
        <f t="shared" si="31"/>
        <v>0</v>
      </c>
      <c r="BU20" s="64">
        <f t="shared" si="32"/>
        <v>0</v>
      </c>
      <c r="BV20" s="64">
        <f t="shared" si="33"/>
        <v>0</v>
      </c>
      <c r="BW20" s="64">
        <f t="shared" si="34"/>
        <v>0</v>
      </c>
      <c r="BX20" s="64">
        <f t="shared" si="35"/>
        <v>0</v>
      </c>
      <c r="BY20" s="64">
        <f t="shared" si="36"/>
        <v>0</v>
      </c>
      <c r="BZ20" s="65">
        <f t="shared" si="37"/>
        <v>0</v>
      </c>
      <c r="CA20" s="48">
        <f t="shared" si="67"/>
        <v>5</v>
      </c>
    </row>
    <row r="21" spans="2:79" ht="12" thickBot="1">
      <c r="B21" s="48">
        <f t="shared" si="62"/>
        <v>6</v>
      </c>
      <c r="C21" s="60">
        <f t="shared" si="60"/>
        <v>14</v>
      </c>
      <c r="D21" s="42">
        <f t="shared" si="60"/>
        <v>13</v>
      </c>
      <c r="E21" s="42">
        <f t="shared" si="60"/>
        <v>12</v>
      </c>
      <c r="F21" s="42">
        <f t="shared" si="60"/>
        <v>11</v>
      </c>
      <c r="G21" s="42">
        <f t="shared" si="60"/>
        <v>10</v>
      </c>
      <c r="H21" s="42">
        <f t="shared" si="60"/>
        <v>9</v>
      </c>
      <c r="I21" s="42">
        <f t="shared" si="60"/>
        <v>8</v>
      </c>
      <c r="J21" s="42">
        <f t="shared" si="60"/>
        <v>8</v>
      </c>
      <c r="K21" s="42">
        <f t="shared" si="60"/>
        <v>7</v>
      </c>
      <c r="L21" s="42">
        <f t="shared" si="60"/>
        <v>7</v>
      </c>
      <c r="M21" s="42">
        <f t="shared" si="61"/>
        <v>6</v>
      </c>
      <c r="N21" s="61">
        <f t="shared" si="61"/>
        <v>6</v>
      </c>
      <c r="O21" s="42">
        <f t="shared" si="61"/>
        <v>6</v>
      </c>
      <c r="P21" s="42">
        <f t="shared" si="61"/>
        <v>7</v>
      </c>
      <c r="Q21" s="42">
        <f t="shared" si="61"/>
        <v>7</v>
      </c>
      <c r="R21" s="42">
        <f t="shared" si="61"/>
        <v>8</v>
      </c>
      <c r="S21" s="42">
        <f t="shared" si="61"/>
        <v>8</v>
      </c>
      <c r="T21" s="42">
        <f t="shared" si="61"/>
        <v>9</v>
      </c>
      <c r="U21" s="42">
        <f t="shared" si="61"/>
        <v>10</v>
      </c>
      <c r="V21" s="42">
        <f t="shared" si="61"/>
        <v>11</v>
      </c>
      <c r="W21" s="42">
        <f t="shared" si="61"/>
        <v>12</v>
      </c>
      <c r="X21" s="42">
        <f t="shared" si="61"/>
        <v>13</v>
      </c>
      <c r="Y21" s="44">
        <f t="shared" si="61"/>
        <v>14</v>
      </c>
      <c r="Z21" s="48">
        <f t="shared" si="63"/>
        <v>6</v>
      </c>
      <c r="AC21" s="48">
        <f t="shared" si="64"/>
        <v>6</v>
      </c>
      <c r="AD21" s="62">
        <f t="shared" si="39"/>
        <v>0</v>
      </c>
      <c r="AE21" s="64">
        <f t="shared" si="40"/>
        <v>0</v>
      </c>
      <c r="AF21" s="64">
        <f t="shared" si="41"/>
        <v>0</v>
      </c>
      <c r="AG21" s="64">
        <f t="shared" si="42"/>
        <v>0</v>
      </c>
      <c r="AH21" s="64">
        <f t="shared" si="43"/>
        <v>0</v>
      </c>
      <c r="AI21" s="48"/>
      <c r="AJ21" s="48">
        <f>1+AK21</f>
        <v>5</v>
      </c>
      <c r="AK21" s="48">
        <f>1+AL21</f>
        <v>4</v>
      </c>
      <c r="AL21" s="48">
        <f>1+AM21</f>
        <v>3</v>
      </c>
      <c r="AM21" s="48">
        <f>1+AN21</f>
        <v>2</v>
      </c>
      <c r="AN21" s="114">
        <f>1+AO21</f>
        <v>1</v>
      </c>
      <c r="AO21" s="51">
        <v>0</v>
      </c>
      <c r="AP21" s="114">
        <f>1+AO21</f>
        <v>1</v>
      </c>
      <c r="AQ21" s="48">
        <f>1+AP21</f>
        <v>2</v>
      </c>
      <c r="AR21" s="48">
        <f>1+AQ21</f>
        <v>3</v>
      </c>
      <c r="AS21" s="48">
        <f>1+AR21</f>
        <v>4</v>
      </c>
      <c r="AT21" s="48">
        <f>1+AS21</f>
        <v>5</v>
      </c>
      <c r="AU21" s="48"/>
      <c r="AV21" s="64">
        <f t="shared" si="44"/>
        <v>0</v>
      </c>
      <c r="AW21" s="64">
        <f t="shared" si="45"/>
        <v>0</v>
      </c>
      <c r="AX21" s="64">
        <f t="shared" si="46"/>
        <v>0</v>
      </c>
      <c r="AY21" s="64">
        <f t="shared" si="47"/>
        <v>0</v>
      </c>
      <c r="AZ21" s="65">
        <f t="shared" si="48"/>
        <v>0</v>
      </c>
      <c r="BA21" s="48">
        <f t="shared" si="65"/>
        <v>6</v>
      </c>
      <c r="BC21" s="48">
        <f t="shared" si="66"/>
        <v>6</v>
      </c>
      <c r="BD21" s="62">
        <f t="shared" si="15"/>
        <v>0</v>
      </c>
      <c r="BE21" s="64">
        <f t="shared" si="16"/>
        <v>0</v>
      </c>
      <c r="BF21" s="64">
        <f t="shared" si="17"/>
        <v>0</v>
      </c>
      <c r="BG21" s="64">
        <f t="shared" si="18"/>
        <v>0</v>
      </c>
      <c r="BH21" s="64">
        <f t="shared" si="19"/>
        <v>0</v>
      </c>
      <c r="BI21" s="63">
        <f t="shared" si="20"/>
        <v>0</v>
      </c>
      <c r="BJ21" s="64">
        <f t="shared" si="21"/>
        <v>0</v>
      </c>
      <c r="BK21" s="64">
        <f t="shared" si="22"/>
        <v>0</v>
      </c>
      <c r="BL21" s="64">
        <f t="shared" si="23"/>
        <v>0</v>
      </c>
      <c r="BM21" s="64">
        <f t="shared" si="24"/>
        <v>0</v>
      </c>
      <c r="BN21" s="63">
        <f t="shared" si="25"/>
        <v>0</v>
      </c>
      <c r="BO21" s="63">
        <f t="shared" si="26"/>
        <v>0</v>
      </c>
      <c r="BP21" s="63">
        <f t="shared" si="27"/>
        <v>0</v>
      </c>
      <c r="BQ21" s="64">
        <f t="shared" si="28"/>
        <v>0</v>
      </c>
      <c r="BR21" s="64">
        <f t="shared" si="29"/>
        <v>0</v>
      </c>
      <c r="BS21" s="64">
        <f t="shared" si="30"/>
        <v>0</v>
      </c>
      <c r="BT21" s="64">
        <f t="shared" si="31"/>
        <v>0</v>
      </c>
      <c r="BU21" s="63">
        <f t="shared" si="32"/>
        <v>0</v>
      </c>
      <c r="BV21" s="64">
        <f t="shared" si="33"/>
        <v>0</v>
      </c>
      <c r="BW21" s="64">
        <f t="shared" si="34"/>
        <v>0</v>
      </c>
      <c r="BX21" s="64">
        <f t="shared" si="35"/>
        <v>0</v>
      </c>
      <c r="BY21" s="64">
        <f t="shared" si="36"/>
        <v>0</v>
      </c>
      <c r="BZ21" s="65">
        <f t="shared" si="37"/>
        <v>0</v>
      </c>
      <c r="CA21" s="48">
        <f t="shared" si="67"/>
        <v>6</v>
      </c>
    </row>
    <row r="22" spans="2:79" ht="12" thickBot="1">
      <c r="B22" s="48">
        <f t="shared" si="62"/>
        <v>7</v>
      </c>
      <c r="C22" s="60">
        <f t="shared" si="60"/>
        <v>14</v>
      </c>
      <c r="D22" s="42">
        <f t="shared" si="60"/>
        <v>13</v>
      </c>
      <c r="E22" s="42">
        <f t="shared" si="60"/>
        <v>12</v>
      </c>
      <c r="F22" s="42">
        <f t="shared" si="60"/>
        <v>11</v>
      </c>
      <c r="G22" s="42">
        <f t="shared" si="60"/>
        <v>10</v>
      </c>
      <c r="H22" s="42">
        <f t="shared" si="60"/>
        <v>10</v>
      </c>
      <c r="I22" s="42">
        <f t="shared" si="60"/>
        <v>9</v>
      </c>
      <c r="J22" s="42">
        <f t="shared" si="60"/>
        <v>9</v>
      </c>
      <c r="K22" s="42">
        <f t="shared" si="60"/>
        <v>8</v>
      </c>
      <c r="L22" s="42">
        <f t="shared" si="60"/>
        <v>8</v>
      </c>
      <c r="M22" s="42">
        <f t="shared" si="61"/>
        <v>7</v>
      </c>
      <c r="N22" s="61">
        <f t="shared" si="61"/>
        <v>7</v>
      </c>
      <c r="O22" s="42">
        <f t="shared" si="61"/>
        <v>7</v>
      </c>
      <c r="P22" s="42">
        <f t="shared" si="61"/>
        <v>8</v>
      </c>
      <c r="Q22" s="42">
        <f t="shared" si="61"/>
        <v>8</v>
      </c>
      <c r="R22" s="42">
        <f t="shared" si="61"/>
        <v>9</v>
      </c>
      <c r="S22" s="42">
        <f t="shared" si="61"/>
        <v>9</v>
      </c>
      <c r="T22" s="42">
        <f t="shared" si="61"/>
        <v>10</v>
      </c>
      <c r="U22" s="42">
        <f t="shared" si="61"/>
        <v>10</v>
      </c>
      <c r="V22" s="42">
        <f t="shared" si="61"/>
        <v>11</v>
      </c>
      <c r="W22" s="42">
        <f t="shared" si="61"/>
        <v>12</v>
      </c>
      <c r="X22" s="42">
        <f t="shared" si="61"/>
        <v>13</v>
      </c>
      <c r="Y22" s="44">
        <f t="shared" si="61"/>
        <v>14</v>
      </c>
      <c r="Z22" s="48">
        <f t="shared" si="63"/>
        <v>7</v>
      </c>
      <c r="AC22" s="48">
        <f t="shared" si="64"/>
        <v>7</v>
      </c>
      <c r="AD22" s="62">
        <f t="shared" si="39"/>
        <v>0</v>
      </c>
      <c r="AE22" s="64">
        <f t="shared" si="40"/>
        <v>0</v>
      </c>
      <c r="AF22" s="64">
        <f t="shared" si="41"/>
        <v>0</v>
      </c>
      <c r="AG22" s="64">
        <f t="shared" si="42"/>
        <v>0</v>
      </c>
      <c r="AH22" s="63">
        <f t="shared" si="43"/>
        <v>0</v>
      </c>
      <c r="AI22" s="64">
        <f aca="true" t="shared" si="68" ref="AI22:AU26">+IF($AB$4="Y",IF($AB$3=H22,IF(AI$3=1,0,IF($AC22=1,0,BI22)),BI22),BI22)</f>
        <v>0</v>
      </c>
      <c r="AJ22" s="64">
        <f t="shared" si="68"/>
        <v>0</v>
      </c>
      <c r="AK22" s="64">
        <f t="shared" si="68"/>
        <v>0</v>
      </c>
      <c r="AL22" s="64">
        <f t="shared" si="68"/>
        <v>0</v>
      </c>
      <c r="AM22" s="64">
        <f t="shared" si="68"/>
        <v>0</v>
      </c>
      <c r="AN22" s="63">
        <f t="shared" si="68"/>
        <v>0</v>
      </c>
      <c r="AO22" s="63">
        <f t="shared" si="68"/>
        <v>0</v>
      </c>
      <c r="AP22" s="63">
        <f t="shared" si="68"/>
        <v>0</v>
      </c>
      <c r="AQ22" s="64">
        <f t="shared" si="68"/>
        <v>0</v>
      </c>
      <c r="AR22" s="64">
        <f t="shared" si="68"/>
        <v>0</v>
      </c>
      <c r="AS22" s="64">
        <f t="shared" si="68"/>
        <v>0</v>
      </c>
      <c r="AT22" s="64">
        <f t="shared" si="68"/>
        <v>0</v>
      </c>
      <c r="AU22" s="64">
        <f t="shared" si="68"/>
        <v>0</v>
      </c>
      <c r="AV22" s="63">
        <f t="shared" si="44"/>
        <v>0</v>
      </c>
      <c r="AW22" s="64">
        <f t="shared" si="45"/>
        <v>0</v>
      </c>
      <c r="AX22" s="64">
        <f t="shared" si="46"/>
        <v>0</v>
      </c>
      <c r="AY22" s="64">
        <f t="shared" si="47"/>
        <v>0</v>
      </c>
      <c r="AZ22" s="65">
        <f t="shared" si="48"/>
        <v>0</v>
      </c>
      <c r="BA22" s="48">
        <f t="shared" si="65"/>
        <v>7</v>
      </c>
      <c r="BC22" s="48">
        <f t="shared" si="66"/>
        <v>7</v>
      </c>
      <c r="BD22" s="62">
        <f t="shared" si="15"/>
        <v>0</v>
      </c>
      <c r="BE22" s="64">
        <f t="shared" si="16"/>
        <v>0</v>
      </c>
      <c r="BF22" s="64">
        <f t="shared" si="17"/>
        <v>0</v>
      </c>
      <c r="BG22" s="64">
        <f t="shared" si="18"/>
        <v>0</v>
      </c>
      <c r="BH22" s="63">
        <f t="shared" si="19"/>
        <v>0</v>
      </c>
      <c r="BI22" s="64">
        <f t="shared" si="20"/>
        <v>0</v>
      </c>
      <c r="BJ22" s="64">
        <f t="shared" si="21"/>
        <v>0</v>
      </c>
      <c r="BK22" s="64">
        <f t="shared" si="22"/>
        <v>0</v>
      </c>
      <c r="BL22" s="64">
        <f t="shared" si="23"/>
        <v>0</v>
      </c>
      <c r="BM22" s="64">
        <f t="shared" si="24"/>
        <v>0</v>
      </c>
      <c r="BN22" s="63">
        <f t="shared" si="25"/>
        <v>0</v>
      </c>
      <c r="BO22" s="63">
        <f t="shared" si="26"/>
        <v>0</v>
      </c>
      <c r="BP22" s="63">
        <f t="shared" si="27"/>
        <v>0</v>
      </c>
      <c r="BQ22" s="64">
        <f t="shared" si="28"/>
        <v>0</v>
      </c>
      <c r="BR22" s="64">
        <f t="shared" si="29"/>
        <v>0</v>
      </c>
      <c r="BS22" s="64">
        <f t="shared" si="30"/>
        <v>0</v>
      </c>
      <c r="BT22" s="64">
        <f t="shared" si="31"/>
        <v>0</v>
      </c>
      <c r="BU22" s="64">
        <f t="shared" si="32"/>
        <v>0</v>
      </c>
      <c r="BV22" s="63">
        <f t="shared" si="33"/>
        <v>0</v>
      </c>
      <c r="BW22" s="64">
        <f t="shared" si="34"/>
        <v>0</v>
      </c>
      <c r="BX22" s="64">
        <f t="shared" si="35"/>
        <v>0</v>
      </c>
      <c r="BY22" s="64">
        <f t="shared" si="36"/>
        <v>0</v>
      </c>
      <c r="BZ22" s="65">
        <f t="shared" si="37"/>
        <v>0</v>
      </c>
      <c r="CA22" s="48">
        <f t="shared" si="67"/>
        <v>7</v>
      </c>
    </row>
    <row r="23" spans="2:79" ht="12" thickBot="1">
      <c r="B23" s="48">
        <f t="shared" si="62"/>
        <v>8</v>
      </c>
      <c r="C23" s="60">
        <f t="shared" si="60"/>
        <v>15</v>
      </c>
      <c r="D23" s="42">
        <f t="shared" si="60"/>
        <v>14</v>
      </c>
      <c r="E23" s="42">
        <f t="shared" si="60"/>
        <v>13</v>
      </c>
      <c r="F23" s="42">
        <f t="shared" si="60"/>
        <v>12</v>
      </c>
      <c r="G23" s="42">
        <f t="shared" si="60"/>
        <v>11</v>
      </c>
      <c r="H23" s="42">
        <f t="shared" si="60"/>
        <v>11</v>
      </c>
      <c r="I23" s="42">
        <f t="shared" si="60"/>
        <v>10</v>
      </c>
      <c r="J23" s="42">
        <f t="shared" si="60"/>
        <v>10</v>
      </c>
      <c r="K23" s="42">
        <f t="shared" si="60"/>
        <v>9</v>
      </c>
      <c r="L23" s="42">
        <f t="shared" si="60"/>
        <v>9</v>
      </c>
      <c r="M23" s="42">
        <f t="shared" si="61"/>
        <v>8</v>
      </c>
      <c r="N23" s="61">
        <f t="shared" si="61"/>
        <v>8</v>
      </c>
      <c r="O23" s="42">
        <f t="shared" si="61"/>
        <v>8</v>
      </c>
      <c r="P23" s="42">
        <f t="shared" si="61"/>
        <v>9</v>
      </c>
      <c r="Q23" s="42">
        <f t="shared" si="61"/>
        <v>9</v>
      </c>
      <c r="R23" s="42">
        <f t="shared" si="61"/>
        <v>10</v>
      </c>
      <c r="S23" s="42">
        <f t="shared" si="61"/>
        <v>10</v>
      </c>
      <c r="T23" s="42">
        <f t="shared" si="61"/>
        <v>11</v>
      </c>
      <c r="U23" s="42">
        <f t="shared" si="61"/>
        <v>11</v>
      </c>
      <c r="V23" s="42">
        <f t="shared" si="61"/>
        <v>12</v>
      </c>
      <c r="W23" s="42">
        <f t="shared" si="61"/>
        <v>13</v>
      </c>
      <c r="X23" s="42">
        <f t="shared" si="61"/>
        <v>14</v>
      </c>
      <c r="Y23" s="44">
        <f t="shared" si="61"/>
        <v>15</v>
      </c>
      <c r="Z23" s="48">
        <f t="shared" si="63"/>
        <v>8</v>
      </c>
      <c r="AC23" s="48">
        <f t="shared" si="64"/>
        <v>8</v>
      </c>
      <c r="AD23" s="62">
        <f t="shared" si="39"/>
        <v>0</v>
      </c>
      <c r="AE23" s="64">
        <f t="shared" si="40"/>
        <v>0</v>
      </c>
      <c r="AF23" s="64">
        <f t="shared" si="41"/>
        <v>0</v>
      </c>
      <c r="AG23" s="63">
        <f t="shared" si="42"/>
        <v>0</v>
      </c>
      <c r="AH23" s="64">
        <f t="shared" si="43"/>
        <v>0</v>
      </c>
      <c r="AI23" s="64">
        <f t="shared" si="68"/>
        <v>0</v>
      </c>
      <c r="AJ23" s="64">
        <f t="shared" si="68"/>
        <v>0</v>
      </c>
      <c r="AK23" s="64">
        <f t="shared" si="68"/>
        <v>0</v>
      </c>
      <c r="AL23" s="64">
        <f t="shared" si="68"/>
        <v>0</v>
      </c>
      <c r="AM23" s="64">
        <f t="shared" si="68"/>
        <v>0</v>
      </c>
      <c r="AN23" s="63">
        <f t="shared" si="68"/>
        <v>0</v>
      </c>
      <c r="AO23" s="63">
        <f t="shared" si="68"/>
        <v>0</v>
      </c>
      <c r="AP23" s="63">
        <f t="shared" si="68"/>
        <v>0</v>
      </c>
      <c r="AQ23" s="64">
        <f t="shared" si="68"/>
        <v>0</v>
      </c>
      <c r="AR23" s="64">
        <f t="shared" si="68"/>
        <v>0</v>
      </c>
      <c r="AS23" s="64">
        <f t="shared" si="68"/>
        <v>0</v>
      </c>
      <c r="AT23" s="64">
        <f t="shared" si="68"/>
        <v>0</v>
      </c>
      <c r="AU23" s="64">
        <f t="shared" si="68"/>
        <v>0</v>
      </c>
      <c r="AV23" s="64">
        <f t="shared" si="44"/>
        <v>0</v>
      </c>
      <c r="AW23" s="63">
        <f t="shared" si="45"/>
        <v>0</v>
      </c>
      <c r="AX23" s="64">
        <f t="shared" si="46"/>
        <v>0</v>
      </c>
      <c r="AY23" s="64">
        <f t="shared" si="47"/>
        <v>0</v>
      </c>
      <c r="AZ23" s="65">
        <f t="shared" si="48"/>
        <v>0</v>
      </c>
      <c r="BA23" s="48">
        <f t="shared" si="65"/>
        <v>8</v>
      </c>
      <c r="BC23" s="48">
        <f t="shared" si="66"/>
        <v>8</v>
      </c>
      <c r="BD23" s="62">
        <f t="shared" si="15"/>
        <v>0</v>
      </c>
      <c r="BE23" s="64">
        <f t="shared" si="16"/>
        <v>0</v>
      </c>
      <c r="BF23" s="64">
        <f t="shared" si="17"/>
        <v>0</v>
      </c>
      <c r="BG23" s="63">
        <f t="shared" si="18"/>
        <v>0</v>
      </c>
      <c r="BH23" s="64">
        <f t="shared" si="19"/>
        <v>0</v>
      </c>
      <c r="BI23" s="64">
        <f t="shared" si="20"/>
        <v>0</v>
      </c>
      <c r="BJ23" s="64">
        <f t="shared" si="21"/>
        <v>0</v>
      </c>
      <c r="BK23" s="64">
        <f t="shared" si="22"/>
        <v>0</v>
      </c>
      <c r="BL23" s="64">
        <f t="shared" si="23"/>
        <v>0</v>
      </c>
      <c r="BM23" s="64">
        <f t="shared" si="24"/>
        <v>0</v>
      </c>
      <c r="BN23" s="63">
        <f t="shared" si="25"/>
        <v>0</v>
      </c>
      <c r="BO23" s="63">
        <f t="shared" si="26"/>
        <v>0</v>
      </c>
      <c r="BP23" s="63">
        <f t="shared" si="27"/>
        <v>0</v>
      </c>
      <c r="BQ23" s="64">
        <f t="shared" si="28"/>
        <v>0</v>
      </c>
      <c r="BR23" s="64">
        <f t="shared" si="29"/>
        <v>0</v>
      </c>
      <c r="BS23" s="64">
        <f t="shared" si="30"/>
        <v>0</v>
      </c>
      <c r="BT23" s="64">
        <f t="shared" si="31"/>
        <v>0</v>
      </c>
      <c r="BU23" s="64">
        <f t="shared" si="32"/>
        <v>0</v>
      </c>
      <c r="BV23" s="64">
        <f t="shared" si="33"/>
        <v>0</v>
      </c>
      <c r="BW23" s="63">
        <f t="shared" si="34"/>
        <v>0</v>
      </c>
      <c r="BX23" s="64">
        <f t="shared" si="35"/>
        <v>0</v>
      </c>
      <c r="BY23" s="64">
        <f t="shared" si="36"/>
        <v>0</v>
      </c>
      <c r="BZ23" s="65">
        <f t="shared" si="37"/>
        <v>0</v>
      </c>
      <c r="CA23" s="48">
        <f t="shared" si="67"/>
        <v>8</v>
      </c>
    </row>
    <row r="24" spans="2:79" ht="12" thickBot="1">
      <c r="B24" s="48">
        <f t="shared" si="62"/>
        <v>9</v>
      </c>
      <c r="C24" s="60">
        <f t="shared" si="60"/>
        <v>15</v>
      </c>
      <c r="D24" s="42">
        <f t="shared" si="60"/>
        <v>14</v>
      </c>
      <c r="E24" s="42">
        <f t="shared" si="60"/>
        <v>13</v>
      </c>
      <c r="F24" s="42">
        <f t="shared" si="60"/>
        <v>13</v>
      </c>
      <c r="G24" s="42">
        <f t="shared" si="60"/>
        <v>12</v>
      </c>
      <c r="H24" s="42">
        <f t="shared" si="60"/>
        <v>12</v>
      </c>
      <c r="I24" s="42">
        <f t="shared" si="60"/>
        <v>11</v>
      </c>
      <c r="J24" s="42">
        <f t="shared" si="60"/>
        <v>11</v>
      </c>
      <c r="K24" s="42">
        <f t="shared" si="60"/>
        <v>10</v>
      </c>
      <c r="L24" s="42">
        <f t="shared" si="60"/>
        <v>10</v>
      </c>
      <c r="M24" s="42">
        <f t="shared" si="61"/>
        <v>9</v>
      </c>
      <c r="N24" s="61">
        <f t="shared" si="61"/>
        <v>9</v>
      </c>
      <c r="O24" s="42">
        <f t="shared" si="61"/>
        <v>9</v>
      </c>
      <c r="P24" s="42">
        <f t="shared" si="61"/>
        <v>10</v>
      </c>
      <c r="Q24" s="42">
        <f t="shared" si="61"/>
        <v>10</v>
      </c>
      <c r="R24" s="42">
        <f t="shared" si="61"/>
        <v>11</v>
      </c>
      <c r="S24" s="42">
        <f t="shared" si="61"/>
        <v>11</v>
      </c>
      <c r="T24" s="42">
        <f t="shared" si="61"/>
        <v>12</v>
      </c>
      <c r="U24" s="42">
        <f t="shared" si="61"/>
        <v>12</v>
      </c>
      <c r="V24" s="42">
        <f t="shared" si="61"/>
        <v>13</v>
      </c>
      <c r="W24" s="42">
        <f t="shared" si="61"/>
        <v>13</v>
      </c>
      <c r="X24" s="42">
        <f t="shared" si="61"/>
        <v>14</v>
      </c>
      <c r="Y24" s="44">
        <f t="shared" si="61"/>
        <v>15</v>
      </c>
      <c r="Z24" s="48">
        <f t="shared" si="63"/>
        <v>9</v>
      </c>
      <c r="AC24" s="48">
        <f t="shared" si="64"/>
        <v>9</v>
      </c>
      <c r="AD24" s="62">
        <f t="shared" si="39"/>
        <v>0</v>
      </c>
      <c r="AE24" s="64">
        <f t="shared" si="40"/>
        <v>0</v>
      </c>
      <c r="AF24" s="63">
        <f t="shared" si="41"/>
        <v>0</v>
      </c>
      <c r="AG24" s="64">
        <f t="shared" si="42"/>
        <v>0</v>
      </c>
      <c r="AH24" s="64">
        <f t="shared" si="43"/>
        <v>0</v>
      </c>
      <c r="AI24" s="64">
        <f t="shared" si="68"/>
        <v>0</v>
      </c>
      <c r="AJ24" s="64">
        <f t="shared" si="68"/>
        <v>0</v>
      </c>
      <c r="AK24" s="64">
        <f t="shared" si="68"/>
        <v>0</v>
      </c>
      <c r="AL24" s="64">
        <f t="shared" si="68"/>
        <v>0</v>
      </c>
      <c r="AM24" s="64">
        <f t="shared" si="68"/>
        <v>0</v>
      </c>
      <c r="AN24" s="63">
        <f t="shared" si="68"/>
        <v>0</v>
      </c>
      <c r="AO24" s="63">
        <f t="shared" si="68"/>
        <v>0</v>
      </c>
      <c r="AP24" s="63">
        <f t="shared" si="68"/>
        <v>0</v>
      </c>
      <c r="AQ24" s="64">
        <f t="shared" si="68"/>
        <v>0</v>
      </c>
      <c r="AR24" s="64">
        <f t="shared" si="68"/>
        <v>0</v>
      </c>
      <c r="AS24" s="64">
        <f t="shared" si="68"/>
        <v>0</v>
      </c>
      <c r="AT24" s="64">
        <f t="shared" si="68"/>
        <v>0</v>
      </c>
      <c r="AU24" s="64">
        <f t="shared" si="68"/>
        <v>0</v>
      </c>
      <c r="AV24" s="64">
        <f t="shared" si="44"/>
        <v>0</v>
      </c>
      <c r="AW24" s="64">
        <f t="shared" si="45"/>
        <v>0</v>
      </c>
      <c r="AX24" s="63">
        <f t="shared" si="46"/>
        <v>0</v>
      </c>
      <c r="AY24" s="64">
        <f t="shared" si="47"/>
        <v>0</v>
      </c>
      <c r="AZ24" s="65">
        <f t="shared" si="48"/>
        <v>0</v>
      </c>
      <c r="BA24" s="48">
        <f t="shared" si="65"/>
        <v>9</v>
      </c>
      <c r="BC24" s="48">
        <f t="shared" si="66"/>
        <v>9</v>
      </c>
      <c r="BD24" s="62">
        <f t="shared" si="15"/>
        <v>0</v>
      </c>
      <c r="BE24" s="64">
        <f t="shared" si="16"/>
        <v>0</v>
      </c>
      <c r="BF24" s="63">
        <f t="shared" si="17"/>
        <v>0</v>
      </c>
      <c r="BG24" s="64">
        <f t="shared" si="18"/>
        <v>0</v>
      </c>
      <c r="BH24" s="64">
        <f t="shared" si="19"/>
        <v>0</v>
      </c>
      <c r="BI24" s="64">
        <f t="shared" si="20"/>
        <v>0</v>
      </c>
      <c r="BJ24" s="64">
        <f t="shared" si="21"/>
        <v>0</v>
      </c>
      <c r="BK24" s="64">
        <f t="shared" si="22"/>
        <v>0</v>
      </c>
      <c r="BL24" s="64">
        <f t="shared" si="23"/>
        <v>0</v>
      </c>
      <c r="BM24" s="64">
        <f t="shared" si="24"/>
        <v>0</v>
      </c>
      <c r="BN24" s="63">
        <f t="shared" si="25"/>
        <v>0</v>
      </c>
      <c r="BO24" s="63">
        <f t="shared" si="26"/>
        <v>0</v>
      </c>
      <c r="BP24" s="63">
        <f t="shared" si="27"/>
        <v>0</v>
      </c>
      <c r="BQ24" s="64">
        <f t="shared" si="28"/>
        <v>0</v>
      </c>
      <c r="BR24" s="64">
        <f t="shared" si="29"/>
        <v>0</v>
      </c>
      <c r="BS24" s="64">
        <f t="shared" si="30"/>
        <v>0</v>
      </c>
      <c r="BT24" s="64">
        <f t="shared" si="31"/>
        <v>0</v>
      </c>
      <c r="BU24" s="64">
        <f t="shared" si="32"/>
        <v>0</v>
      </c>
      <c r="BV24" s="64">
        <f t="shared" si="33"/>
        <v>0</v>
      </c>
      <c r="BW24" s="64">
        <f t="shared" si="34"/>
        <v>0</v>
      </c>
      <c r="BX24" s="63">
        <f t="shared" si="35"/>
        <v>0</v>
      </c>
      <c r="BY24" s="64">
        <f t="shared" si="36"/>
        <v>0</v>
      </c>
      <c r="BZ24" s="65">
        <f t="shared" si="37"/>
        <v>0</v>
      </c>
      <c r="CA24" s="48">
        <f t="shared" si="67"/>
        <v>9</v>
      </c>
    </row>
    <row r="25" spans="2:79" ht="12" thickBot="1">
      <c r="B25" s="48">
        <f t="shared" si="62"/>
        <v>10</v>
      </c>
      <c r="C25" s="60">
        <f t="shared" si="60"/>
        <v>16</v>
      </c>
      <c r="D25" s="42">
        <f t="shared" si="60"/>
        <v>15</v>
      </c>
      <c r="E25" s="42">
        <f t="shared" si="60"/>
        <v>14</v>
      </c>
      <c r="F25" s="42">
        <f t="shared" si="60"/>
        <v>14</v>
      </c>
      <c r="G25" s="42">
        <f t="shared" si="60"/>
        <v>13</v>
      </c>
      <c r="H25" s="42">
        <f t="shared" si="60"/>
        <v>13</v>
      </c>
      <c r="I25" s="42">
        <f t="shared" si="60"/>
        <v>12</v>
      </c>
      <c r="J25" s="42">
        <f t="shared" si="60"/>
        <v>12</v>
      </c>
      <c r="K25" s="42">
        <f t="shared" si="60"/>
        <v>11</v>
      </c>
      <c r="L25" s="42">
        <f t="shared" si="60"/>
        <v>11</v>
      </c>
      <c r="M25" s="42">
        <f t="shared" si="61"/>
        <v>10</v>
      </c>
      <c r="N25" s="61">
        <f t="shared" si="61"/>
        <v>10</v>
      </c>
      <c r="O25" s="42">
        <f t="shared" si="61"/>
        <v>10</v>
      </c>
      <c r="P25" s="42">
        <f t="shared" si="61"/>
        <v>11</v>
      </c>
      <c r="Q25" s="42">
        <f t="shared" si="61"/>
        <v>11</v>
      </c>
      <c r="R25" s="42">
        <f t="shared" si="61"/>
        <v>12</v>
      </c>
      <c r="S25" s="42">
        <f t="shared" si="61"/>
        <v>12</v>
      </c>
      <c r="T25" s="42">
        <f t="shared" si="61"/>
        <v>13</v>
      </c>
      <c r="U25" s="42">
        <f t="shared" si="61"/>
        <v>13</v>
      </c>
      <c r="V25" s="42">
        <f t="shared" si="61"/>
        <v>14</v>
      </c>
      <c r="W25" s="42">
        <f t="shared" si="61"/>
        <v>14</v>
      </c>
      <c r="X25" s="42">
        <f t="shared" si="61"/>
        <v>15</v>
      </c>
      <c r="Y25" s="44">
        <f t="shared" si="61"/>
        <v>16</v>
      </c>
      <c r="Z25" s="48">
        <f t="shared" si="63"/>
        <v>10</v>
      </c>
      <c r="AC25" s="48">
        <f t="shared" si="64"/>
        <v>10</v>
      </c>
      <c r="AD25" s="62">
        <f t="shared" si="39"/>
        <v>0</v>
      </c>
      <c r="AE25" s="63">
        <f t="shared" si="40"/>
        <v>0</v>
      </c>
      <c r="AF25" s="64">
        <f t="shared" si="41"/>
        <v>0</v>
      </c>
      <c r="AG25" s="64">
        <f t="shared" si="42"/>
        <v>0</v>
      </c>
      <c r="AH25" s="64">
        <f t="shared" si="43"/>
        <v>0</v>
      </c>
      <c r="AI25" s="64">
        <f t="shared" si="68"/>
        <v>0</v>
      </c>
      <c r="AJ25" s="64">
        <f t="shared" si="68"/>
        <v>0</v>
      </c>
      <c r="AK25" s="64">
        <f t="shared" si="68"/>
        <v>0</v>
      </c>
      <c r="AL25" s="64">
        <f t="shared" si="68"/>
        <v>0</v>
      </c>
      <c r="AM25" s="64">
        <f t="shared" si="68"/>
        <v>0</v>
      </c>
      <c r="AN25" s="63">
        <f t="shared" si="68"/>
        <v>0</v>
      </c>
      <c r="AO25" s="63">
        <f t="shared" si="68"/>
        <v>0</v>
      </c>
      <c r="AP25" s="63">
        <f t="shared" si="68"/>
        <v>0</v>
      </c>
      <c r="AQ25" s="64">
        <f t="shared" si="68"/>
        <v>0</v>
      </c>
      <c r="AR25" s="64">
        <f t="shared" si="68"/>
        <v>0</v>
      </c>
      <c r="AS25" s="64">
        <f t="shared" si="68"/>
        <v>0</v>
      </c>
      <c r="AT25" s="64">
        <f t="shared" si="68"/>
        <v>0</v>
      </c>
      <c r="AU25" s="64">
        <f t="shared" si="68"/>
        <v>0</v>
      </c>
      <c r="AV25" s="64">
        <f t="shared" si="44"/>
        <v>0</v>
      </c>
      <c r="AW25" s="64">
        <f t="shared" si="45"/>
        <v>0</v>
      </c>
      <c r="AX25" s="64">
        <f t="shared" si="46"/>
        <v>0</v>
      </c>
      <c r="AY25" s="63">
        <f t="shared" si="47"/>
        <v>0</v>
      </c>
      <c r="AZ25" s="65">
        <f t="shared" si="48"/>
        <v>0</v>
      </c>
      <c r="BA25" s="48">
        <f t="shared" si="65"/>
        <v>10</v>
      </c>
      <c r="BC25" s="48">
        <f t="shared" si="66"/>
        <v>10</v>
      </c>
      <c r="BD25" s="62">
        <f t="shared" si="15"/>
        <v>0</v>
      </c>
      <c r="BE25" s="63">
        <f t="shared" si="16"/>
        <v>0</v>
      </c>
      <c r="BF25" s="64">
        <f t="shared" si="17"/>
        <v>0</v>
      </c>
      <c r="BG25" s="64">
        <f t="shared" si="18"/>
        <v>0</v>
      </c>
      <c r="BH25" s="64">
        <f t="shared" si="19"/>
        <v>0</v>
      </c>
      <c r="BI25" s="64">
        <f t="shared" si="20"/>
        <v>0</v>
      </c>
      <c r="BJ25" s="64">
        <f t="shared" si="21"/>
        <v>0</v>
      </c>
      <c r="BK25" s="64">
        <f t="shared" si="22"/>
        <v>0</v>
      </c>
      <c r="BL25" s="64">
        <f t="shared" si="23"/>
        <v>0</v>
      </c>
      <c r="BM25" s="64">
        <f t="shared" si="24"/>
        <v>0</v>
      </c>
      <c r="BN25" s="63">
        <f t="shared" si="25"/>
        <v>0</v>
      </c>
      <c r="BO25" s="63">
        <f t="shared" si="26"/>
        <v>0</v>
      </c>
      <c r="BP25" s="63">
        <f t="shared" si="27"/>
        <v>0</v>
      </c>
      <c r="BQ25" s="64">
        <f t="shared" si="28"/>
        <v>0</v>
      </c>
      <c r="BR25" s="64">
        <f t="shared" si="29"/>
        <v>0</v>
      </c>
      <c r="BS25" s="64">
        <f t="shared" si="30"/>
        <v>0</v>
      </c>
      <c r="BT25" s="64">
        <f t="shared" si="31"/>
        <v>0</v>
      </c>
      <c r="BU25" s="64">
        <f t="shared" si="32"/>
        <v>0</v>
      </c>
      <c r="BV25" s="64">
        <f t="shared" si="33"/>
        <v>0</v>
      </c>
      <c r="BW25" s="64">
        <f t="shared" si="34"/>
        <v>0</v>
      </c>
      <c r="BX25" s="64">
        <f t="shared" si="35"/>
        <v>0</v>
      </c>
      <c r="BY25" s="63">
        <f t="shared" si="36"/>
        <v>0</v>
      </c>
      <c r="BZ25" s="65">
        <f t="shared" si="37"/>
        <v>0</v>
      </c>
      <c r="CA25" s="48">
        <f t="shared" si="67"/>
        <v>10</v>
      </c>
    </row>
    <row r="26" spans="2:79" ht="12" thickBot="1">
      <c r="B26" s="48">
        <f t="shared" si="62"/>
        <v>11</v>
      </c>
      <c r="C26" s="60">
        <f t="shared" si="60"/>
        <v>16</v>
      </c>
      <c r="D26" s="42">
        <f t="shared" si="60"/>
        <v>16</v>
      </c>
      <c r="E26" s="42">
        <f t="shared" si="60"/>
        <v>15</v>
      </c>
      <c r="F26" s="42">
        <f t="shared" si="60"/>
        <v>15</v>
      </c>
      <c r="G26" s="42">
        <f t="shared" si="60"/>
        <v>14</v>
      </c>
      <c r="H26" s="42">
        <f t="shared" si="60"/>
        <v>14</v>
      </c>
      <c r="I26" s="42">
        <f t="shared" si="60"/>
        <v>13</v>
      </c>
      <c r="J26" s="42">
        <f t="shared" si="60"/>
        <v>13</v>
      </c>
      <c r="K26" s="42">
        <f t="shared" si="60"/>
        <v>12</v>
      </c>
      <c r="L26" s="42">
        <f t="shared" si="60"/>
        <v>12</v>
      </c>
      <c r="M26" s="42">
        <f t="shared" si="61"/>
        <v>11</v>
      </c>
      <c r="N26" s="61">
        <f t="shared" si="61"/>
        <v>11</v>
      </c>
      <c r="O26" s="42">
        <f t="shared" si="61"/>
        <v>11</v>
      </c>
      <c r="P26" s="42">
        <f t="shared" si="61"/>
        <v>12</v>
      </c>
      <c r="Q26" s="42">
        <f t="shared" si="61"/>
        <v>12</v>
      </c>
      <c r="R26" s="42">
        <f t="shared" si="61"/>
        <v>13</v>
      </c>
      <c r="S26" s="42">
        <f t="shared" si="61"/>
        <v>13</v>
      </c>
      <c r="T26" s="42">
        <f t="shared" si="61"/>
        <v>14</v>
      </c>
      <c r="U26" s="42">
        <f t="shared" si="61"/>
        <v>14</v>
      </c>
      <c r="V26" s="42">
        <f t="shared" si="61"/>
        <v>15</v>
      </c>
      <c r="W26" s="42">
        <f t="shared" si="61"/>
        <v>15</v>
      </c>
      <c r="X26" s="42">
        <f t="shared" si="61"/>
        <v>16</v>
      </c>
      <c r="Y26" s="44">
        <f t="shared" si="61"/>
        <v>16</v>
      </c>
      <c r="Z26" s="48">
        <f t="shared" si="63"/>
        <v>11</v>
      </c>
      <c r="AC26" s="48">
        <f t="shared" si="64"/>
        <v>11</v>
      </c>
      <c r="AD26" s="75">
        <f t="shared" si="39"/>
        <v>0</v>
      </c>
      <c r="AE26" s="64">
        <f t="shared" si="40"/>
        <v>0</v>
      </c>
      <c r="AF26" s="64">
        <f t="shared" si="41"/>
        <v>0</v>
      </c>
      <c r="AG26" s="64">
        <f t="shared" si="42"/>
        <v>0</v>
      </c>
      <c r="AH26" s="64">
        <f t="shared" si="43"/>
        <v>0</v>
      </c>
      <c r="AI26" s="64">
        <f t="shared" si="68"/>
        <v>0</v>
      </c>
      <c r="AJ26" s="64">
        <f t="shared" si="68"/>
        <v>0</v>
      </c>
      <c r="AK26" s="64">
        <f t="shared" si="68"/>
        <v>0</v>
      </c>
      <c r="AL26" s="64">
        <f t="shared" si="68"/>
        <v>0</v>
      </c>
      <c r="AM26" s="64">
        <f t="shared" si="68"/>
        <v>0</v>
      </c>
      <c r="AN26" s="63">
        <f t="shared" si="68"/>
        <v>0</v>
      </c>
      <c r="AO26" s="63">
        <f t="shared" si="68"/>
        <v>0</v>
      </c>
      <c r="AP26" s="63">
        <f t="shared" si="68"/>
        <v>0</v>
      </c>
      <c r="AQ26" s="64">
        <f t="shared" si="68"/>
        <v>0</v>
      </c>
      <c r="AR26" s="64">
        <f t="shared" si="68"/>
        <v>0</v>
      </c>
      <c r="AS26" s="64">
        <f t="shared" si="68"/>
        <v>0</v>
      </c>
      <c r="AT26" s="64">
        <f t="shared" si="68"/>
        <v>0</v>
      </c>
      <c r="AU26" s="64">
        <f t="shared" si="68"/>
        <v>0</v>
      </c>
      <c r="AV26" s="64">
        <f t="shared" si="44"/>
        <v>0</v>
      </c>
      <c r="AW26" s="64">
        <f t="shared" si="45"/>
        <v>0</v>
      </c>
      <c r="AX26" s="64">
        <f t="shared" si="46"/>
        <v>0</v>
      </c>
      <c r="AY26" s="64">
        <f t="shared" si="47"/>
        <v>0</v>
      </c>
      <c r="AZ26" s="76">
        <f t="shared" si="48"/>
        <v>0</v>
      </c>
      <c r="BA26" s="48">
        <f t="shared" si="65"/>
        <v>11</v>
      </c>
      <c r="BC26" s="48">
        <f t="shared" si="66"/>
        <v>11</v>
      </c>
      <c r="BD26" s="75">
        <f t="shared" si="15"/>
        <v>0</v>
      </c>
      <c r="BE26" s="64">
        <f t="shared" si="16"/>
        <v>0</v>
      </c>
      <c r="BF26" s="64">
        <f t="shared" si="17"/>
        <v>0</v>
      </c>
      <c r="BG26" s="64">
        <f t="shared" si="18"/>
        <v>0</v>
      </c>
      <c r="BH26" s="64">
        <f t="shared" si="19"/>
        <v>0</v>
      </c>
      <c r="BI26" s="64">
        <f t="shared" si="20"/>
        <v>0</v>
      </c>
      <c r="BJ26" s="64">
        <f t="shared" si="21"/>
        <v>0</v>
      </c>
      <c r="BK26" s="64">
        <f t="shared" si="22"/>
        <v>0</v>
      </c>
      <c r="BL26" s="64">
        <f t="shared" si="23"/>
        <v>0</v>
      </c>
      <c r="BM26" s="64">
        <f t="shared" si="24"/>
        <v>0</v>
      </c>
      <c r="BN26" s="63">
        <f t="shared" si="25"/>
        <v>0</v>
      </c>
      <c r="BO26" s="63">
        <f t="shared" si="26"/>
        <v>0</v>
      </c>
      <c r="BP26" s="63">
        <f t="shared" si="27"/>
        <v>0</v>
      </c>
      <c r="BQ26" s="64">
        <f t="shared" si="28"/>
        <v>0</v>
      </c>
      <c r="BR26" s="64">
        <f t="shared" si="29"/>
        <v>0</v>
      </c>
      <c r="BS26" s="64">
        <f t="shared" si="30"/>
        <v>0</v>
      </c>
      <c r="BT26" s="64">
        <f t="shared" si="31"/>
        <v>0</v>
      </c>
      <c r="BU26" s="64">
        <f t="shared" si="32"/>
        <v>0</v>
      </c>
      <c r="BV26" s="64">
        <f t="shared" si="33"/>
        <v>0</v>
      </c>
      <c r="BW26" s="64">
        <f t="shared" si="34"/>
        <v>0</v>
      </c>
      <c r="BX26" s="64">
        <f t="shared" si="35"/>
        <v>0</v>
      </c>
      <c r="BY26" s="64">
        <f t="shared" si="36"/>
        <v>0</v>
      </c>
      <c r="BZ26" s="76">
        <f t="shared" si="37"/>
        <v>0</v>
      </c>
      <c r="CA26" s="48">
        <f t="shared" si="67"/>
        <v>11</v>
      </c>
    </row>
    <row r="27" spans="2:78" ht="12" thickBot="1">
      <c r="B27" s="88"/>
      <c r="C27" s="48">
        <f aca="true" t="shared" si="69" ref="C27:M27">1+D27</f>
        <v>11</v>
      </c>
      <c r="D27" s="48">
        <f t="shared" si="69"/>
        <v>10</v>
      </c>
      <c r="E27" s="48">
        <f t="shared" si="69"/>
        <v>9</v>
      </c>
      <c r="F27" s="48">
        <f t="shared" si="69"/>
        <v>8</v>
      </c>
      <c r="G27" s="48">
        <f t="shared" si="69"/>
        <v>7</v>
      </c>
      <c r="H27" s="48">
        <f t="shared" si="69"/>
        <v>6</v>
      </c>
      <c r="I27" s="48">
        <f t="shared" si="69"/>
        <v>5</v>
      </c>
      <c r="J27" s="48">
        <f t="shared" si="69"/>
        <v>4</v>
      </c>
      <c r="K27" s="48">
        <f t="shared" si="69"/>
        <v>3</v>
      </c>
      <c r="L27" s="48">
        <f t="shared" si="69"/>
        <v>2</v>
      </c>
      <c r="M27" s="48">
        <f t="shared" si="69"/>
        <v>1</v>
      </c>
      <c r="N27" s="49">
        <v>0</v>
      </c>
      <c r="O27" s="48">
        <f aca="true" t="shared" si="70" ref="O27:Y27">1+N27</f>
        <v>1</v>
      </c>
      <c r="P27" s="48">
        <f t="shared" si="70"/>
        <v>2</v>
      </c>
      <c r="Q27" s="48">
        <f t="shared" si="70"/>
        <v>3</v>
      </c>
      <c r="R27" s="48">
        <f t="shared" si="70"/>
        <v>4</v>
      </c>
      <c r="S27" s="48">
        <f t="shared" si="70"/>
        <v>5</v>
      </c>
      <c r="T27" s="48">
        <f t="shared" si="70"/>
        <v>6</v>
      </c>
      <c r="U27" s="48">
        <f t="shared" si="70"/>
        <v>7</v>
      </c>
      <c r="V27" s="48">
        <f t="shared" si="70"/>
        <v>8</v>
      </c>
      <c r="W27" s="48">
        <f t="shared" si="70"/>
        <v>9</v>
      </c>
      <c r="X27" s="48">
        <f t="shared" si="70"/>
        <v>10</v>
      </c>
      <c r="Y27" s="50">
        <f t="shared" si="70"/>
        <v>11</v>
      </c>
      <c r="AD27" s="48">
        <f aca="true" t="shared" si="71" ref="AD27:AN27">1+AE27</f>
        <v>11</v>
      </c>
      <c r="AE27" s="48">
        <f t="shared" si="71"/>
        <v>10</v>
      </c>
      <c r="AF27" s="48">
        <f t="shared" si="71"/>
        <v>9</v>
      </c>
      <c r="AG27" s="48">
        <f t="shared" si="71"/>
        <v>8</v>
      </c>
      <c r="AH27" s="48">
        <f t="shared" si="71"/>
        <v>7</v>
      </c>
      <c r="AI27" s="48">
        <f t="shared" si="71"/>
        <v>6</v>
      </c>
      <c r="AJ27" s="48">
        <f t="shared" si="71"/>
        <v>5</v>
      </c>
      <c r="AK27" s="48">
        <f t="shared" si="71"/>
        <v>4</v>
      </c>
      <c r="AL27" s="48">
        <f t="shared" si="71"/>
        <v>3</v>
      </c>
      <c r="AM27" s="48">
        <f t="shared" si="71"/>
        <v>2</v>
      </c>
      <c r="AN27" s="51">
        <f t="shared" si="71"/>
        <v>1</v>
      </c>
      <c r="AO27" s="51">
        <v>0</v>
      </c>
      <c r="AP27" s="51">
        <f aca="true" t="shared" si="72" ref="AP27:AZ27">1+AO27</f>
        <v>1</v>
      </c>
      <c r="AQ27" s="48">
        <f t="shared" si="72"/>
        <v>2</v>
      </c>
      <c r="AR27" s="48">
        <f t="shared" si="72"/>
        <v>3</v>
      </c>
      <c r="AS27" s="48">
        <f t="shared" si="72"/>
        <v>4</v>
      </c>
      <c r="AT27" s="48">
        <f t="shared" si="72"/>
        <v>5</v>
      </c>
      <c r="AU27" s="48">
        <f t="shared" si="72"/>
        <v>6</v>
      </c>
      <c r="AV27" s="48">
        <f t="shared" si="72"/>
        <v>7</v>
      </c>
      <c r="AW27" s="48">
        <f t="shared" si="72"/>
        <v>8</v>
      </c>
      <c r="AX27" s="48">
        <f t="shared" si="72"/>
        <v>9</v>
      </c>
      <c r="AY27" s="48">
        <f t="shared" si="72"/>
        <v>10</v>
      </c>
      <c r="AZ27" s="50">
        <f t="shared" si="72"/>
        <v>11</v>
      </c>
      <c r="BD27" s="48">
        <f aca="true" t="shared" si="73" ref="BD27:BN27">1+BE27</f>
        <v>11</v>
      </c>
      <c r="BE27" s="48">
        <f t="shared" si="73"/>
        <v>10</v>
      </c>
      <c r="BF27" s="48">
        <f t="shared" si="73"/>
        <v>9</v>
      </c>
      <c r="BG27" s="48">
        <f t="shared" si="73"/>
        <v>8</v>
      </c>
      <c r="BH27" s="48">
        <f t="shared" si="73"/>
        <v>7</v>
      </c>
      <c r="BI27" s="48">
        <f t="shared" si="73"/>
        <v>6</v>
      </c>
      <c r="BJ27" s="48">
        <f t="shared" si="73"/>
        <v>5</v>
      </c>
      <c r="BK27" s="48">
        <f t="shared" si="73"/>
        <v>4</v>
      </c>
      <c r="BL27" s="48">
        <f t="shared" si="73"/>
        <v>3</v>
      </c>
      <c r="BM27" s="48">
        <f t="shared" si="73"/>
        <v>2</v>
      </c>
      <c r="BN27" s="51">
        <f t="shared" si="73"/>
        <v>1</v>
      </c>
      <c r="BO27" s="51">
        <v>0</v>
      </c>
      <c r="BP27" s="51">
        <f aca="true" t="shared" si="74" ref="BP27:BZ27">1+BO27</f>
        <v>1</v>
      </c>
      <c r="BQ27" s="48">
        <f t="shared" si="74"/>
        <v>2</v>
      </c>
      <c r="BR27" s="48">
        <f t="shared" si="74"/>
        <v>3</v>
      </c>
      <c r="BS27" s="48">
        <f t="shared" si="74"/>
        <v>4</v>
      </c>
      <c r="BT27" s="48">
        <f t="shared" si="74"/>
        <v>5</v>
      </c>
      <c r="BU27" s="48">
        <f t="shared" si="74"/>
        <v>6</v>
      </c>
      <c r="BV27" s="48">
        <f t="shared" si="74"/>
        <v>7</v>
      </c>
      <c r="BW27" s="48">
        <f t="shared" si="74"/>
        <v>8</v>
      </c>
      <c r="BX27" s="48">
        <f t="shared" si="74"/>
        <v>9</v>
      </c>
      <c r="BY27" s="48">
        <f t="shared" si="74"/>
        <v>10</v>
      </c>
      <c r="BZ27" s="50">
        <f t="shared" si="74"/>
        <v>11</v>
      </c>
    </row>
    <row r="28" ht="11.25">
      <c r="Z28" s="89"/>
    </row>
    <row r="29" ht="11.25">
      <c r="Z29" s="89"/>
    </row>
    <row r="30" ht="11.25">
      <c r="Z30" s="89"/>
    </row>
    <row r="31" ht="11.25">
      <c r="Z31" s="89"/>
    </row>
    <row r="32" ht="11.25">
      <c r="Z32" s="89"/>
    </row>
    <row r="33" ht="11.25">
      <c r="Z33" s="89"/>
    </row>
    <row r="34" ht="11.25">
      <c r="Z34" s="89"/>
    </row>
    <row r="35" ht="11.25">
      <c r="Z35" s="89"/>
    </row>
    <row r="36" ht="11.25">
      <c r="Z36" s="89"/>
    </row>
    <row r="37" ht="11.25">
      <c r="Z37" s="89"/>
    </row>
    <row r="38" ht="11.25">
      <c r="Z38" s="89"/>
    </row>
    <row r="39" ht="11.25">
      <c r="Z39" s="89"/>
    </row>
    <row r="40" ht="11.25">
      <c r="Z40" s="89"/>
    </row>
    <row r="41" ht="11.25">
      <c r="Z41" s="89"/>
    </row>
  </sheetData>
  <conditionalFormatting sqref="C4:Y26">
    <cfRule type="cellIs" priority="1" dxfId="0" operator="greaterThan" stopIfTrue="1">
      <formula>11</formula>
    </cfRule>
  </conditionalFormatting>
  <conditionalFormatting sqref="AJ10:AT20">
    <cfRule type="cellIs" priority="2" dxfId="1" operator="greaterThan" stopIfTrue="1">
      <formula>0</formula>
    </cfRule>
  </conditionalFormatting>
  <printOptions horizontalCentered="1"/>
  <pageMargins left="0.2" right="0.2" top="1" bottom="1" header="0.5" footer="0.5"/>
  <pageSetup fitToHeight="1" fitToWidth="1"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Fay</dc:creator>
  <cp:keywords/>
  <dc:description/>
  <cp:lastModifiedBy>Mike Fay</cp:lastModifiedBy>
  <dcterms:created xsi:type="dcterms:W3CDTF">2005-11-09T03:54:20Z</dcterms:created>
  <dcterms:modified xsi:type="dcterms:W3CDTF">2005-12-11T23:49:55Z</dcterms:modified>
  <cp:category/>
  <cp:version/>
  <cp:contentType/>
  <cp:contentStatus/>
</cp:coreProperties>
</file>